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1.Założenia" sheetId="1" r:id="rId1"/>
    <sheet name="2a.Obliczenia" sheetId="2" r:id="rId2"/>
    <sheet name="3. Wyniki" sheetId="3" r:id="rId3"/>
    <sheet name="4. Zysk operacyjny" sheetId="4" r:id="rId4"/>
    <sheet name="5. Trwałość finansowa " sheetId="5" r:id="rId5"/>
    <sheet name="6.Analizy specyficzn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Regression_Out" hidden="1">#REF!</definedName>
    <definedName name="_Regression_X" hidden="1">#REF!</definedName>
    <definedName name="_Regression_Y" hidden="1">#REF!</definedName>
    <definedName name="a">'[3]Loan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'[14]krosno -&gt; grupę, amortyzację'!$M$2:$M$16384</definedName>
    <definedName name="as" hidden="1">#REF!</definedName>
    <definedName name="base">#REF!</definedName>
    <definedName name="BE_ec_tar">#REF!</definedName>
    <definedName name="BE_tariff">#REF!</definedName>
    <definedName name="CF_other">#REF!</definedName>
    <definedName name="Commitment_fee">'[2]Loan Schedule1'!$B$8</definedName>
    <definedName name="conn">#REF!</definedName>
    <definedName name="coverage">#REF!</definedName>
    <definedName name="coverage2005">#REF!</definedName>
    <definedName name="Cykl_p_acenia_zobowi_zań_w_dniach">'[12]FO1NOWE'!$G:$G,'[12]FO1NOWE'!$B$90:$AZ$90,'[12]FO1NOWE'!$B$92:$AZ$92,'[12]FO1NOWE'!$B$94:$AZ$94</definedName>
    <definedName name="Cykl_ści_gania_nale_ności_w_dniach">'[12]FO1NOWE'!$G:$G,'[12]FO1NOWE'!$B$90:$AZ$90,'[12]FO1NOWE'!$B$92:$AZ$92</definedName>
    <definedName name="Cykl_zapasów__w_dniach">'[12]FO1NOWE'!$G:$G,'[12]FO1NOWE'!$B$90:$AZ$90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'[1]Jaroszow1'!#REF!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'[1]Jaroszow1'!#REF!</definedName>
    <definedName name="KAPITA_Y_W_ASNE">'[12]FO1NOWE'!$B$60,'[12]FO1NOWE'!$B$60:$AZ$60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'[15]Koszty'!$A$1:$J$253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'[1]Jaroszow1'!#REF!</definedName>
    <definedName name="loan2">'[1]Jaroszow1'!#REF!</definedName>
    <definedName name="loan3">'[1]Jaroszow1'!#REF!</definedName>
    <definedName name="Macro1">#REF!</definedName>
    <definedName name="MAG1">#REF!</definedName>
    <definedName name="MAG11">'[16]Zap'!#REF!</definedName>
    <definedName name="Makro1">#REF!</definedName>
    <definedName name="makrowojtek">#REF!</definedName>
    <definedName name="mj_2">#REF!</definedName>
    <definedName name="obszar">#REF!</definedName>
    <definedName name="_xlnm.Print_Area" localSheetId="0">'1.Założenia'!$A$1:$D$56</definedName>
    <definedName name="_xlnm.Print_Area" localSheetId="1">'2a.Obliczenia'!$A$1:$L$21</definedName>
    <definedName name="_xlnm.Print_Area" localSheetId="2">'3. Wyniki'!$A$1:$L$74</definedName>
    <definedName name="_xlnm.Print_Area" localSheetId="3">'4. Zysk operacyjny'!$A$1:$K$37</definedName>
    <definedName name="_xlnm.Print_Area" localSheetId="4">'5. Trwałość finansowa '!$A$1:$V$118</definedName>
    <definedName name="_xlnm.Print_Area" localSheetId="5">'6.Analizy specyficzne'!$A$1:$M$17</definedName>
    <definedName name="Oprocentowanie2">'[9]koszty'!#REF!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">#REF!</definedName>
    <definedName name="pog1_w">#REF!</definedName>
    <definedName name="pog1_w2">#REF!</definedName>
    <definedName name="pog10">#REF!</definedName>
    <definedName name="pog2">#REF!</definedName>
    <definedName name="pog2_w">#REF!</definedName>
    <definedName name="pog2_w2">#REF!</definedName>
    <definedName name="pog3">#REF!</definedName>
    <definedName name="pog3_w">#REF!</definedName>
    <definedName name="pog3_w2">#REF!</definedName>
    <definedName name="pog4">#REF!</definedName>
    <definedName name="pog4_w">#REF!</definedName>
    <definedName name="pog4_w2">#REF!</definedName>
    <definedName name="pog5">#REF!</definedName>
    <definedName name="pog5_w">#REF!</definedName>
    <definedName name="pog5_w2">#REF!</definedName>
    <definedName name="pog6">#REF!</definedName>
    <definedName name="pog6_w">#REF!</definedName>
    <definedName name="pog6_w2">#REF!</definedName>
    <definedName name="pog7">#REF!</definedName>
    <definedName name="pog8">#REF!</definedName>
    <definedName name="pog9">#REF!</definedName>
    <definedName name="prowizja">'[9]Założenia'!#REF!</definedName>
    <definedName name="qq">#REF!</definedName>
    <definedName name="qqqqq">#REF!</definedName>
    <definedName name="rat">'[9]Założenia'!#REF!</definedName>
    <definedName name="reg2" hidden="1">#REF!</definedName>
    <definedName name="regx2" hidden="1">#REF!</definedName>
    <definedName name="Rentowność_dzia_alności_podstawowej">'[12]FO1NOWE'!$B$104:$AZ$104,'[12]FO1NOWE'!$B$105:$AZ$105</definedName>
    <definedName name="repay1">'[1]Jaroszow1'!#REF!</definedName>
    <definedName name="repay2">'[1]Jaroszow1'!#REF!</definedName>
    <definedName name="repay3">'[1]Jaroszow1'!#REF!</definedName>
    <definedName name="REVENUES">#REF!</definedName>
    <definedName name="RGK">'[14]krosno -&gt; grupę, amortyzację'!$J$2:$J$16384</definedName>
    <definedName name="rofa">'[1]Jaroszow1'!#REF!</definedName>
    <definedName name="Rok1">#REF!</definedName>
    <definedName name="Rok1_w">#REF!</definedName>
    <definedName name="Rok1_w2">#REF!</definedName>
    <definedName name="Rok10_w">#REF!</definedName>
    <definedName name="Rok2">#REF!</definedName>
    <definedName name="Rok2_w">#REF!</definedName>
    <definedName name="Rok2_w2">#REF!</definedName>
    <definedName name="Rok3">#REF!</definedName>
    <definedName name="Rok3_w">#REF!</definedName>
    <definedName name="Rok3_w2">#REF!</definedName>
    <definedName name="Rok4">#REF!</definedName>
    <definedName name="Rok4_w">#REF!</definedName>
    <definedName name="Rok4_w2">#REF!</definedName>
    <definedName name="Rok5">#REF!</definedName>
    <definedName name="Rok5_w">#REF!</definedName>
    <definedName name="Rok5_w2">#REF!</definedName>
    <definedName name="Rok6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TAB.4">#REF!</definedName>
    <definedName name="tax">'[1]Jaroszow1'!#REF!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wariant">'[10]wariant'!$B$3</definedName>
    <definedName name="Wskaźnik_bie__cej_p_ynności">'[12]FO1NOWE'!$B$85,'[12]FO1NOWE'!$B$85:$AZ$85</definedName>
    <definedName name="Wskaźnik_p_ynności_szybki">'[12]FO1NOWE'!$B$85,'[12]FO1NOWE'!$B$85:$AZ$85,'[12]FO1NOWE'!$B$86:$AZ$86</definedName>
    <definedName name="www">#REF!</definedName>
    <definedName name="wwww">#REF!</definedName>
    <definedName name="wwwwww">#REF!</definedName>
    <definedName name="xxx" hidden="1">#REF!</definedName>
    <definedName name="year2000">#REF!</definedName>
    <definedName name="year2005">#REF!</definedName>
    <definedName name="years">#REF!</definedName>
    <definedName name="zaciąganie_kredytu">#REF!</definedName>
    <definedName name="zaciąganie_kredytu_w">#REF!</definedName>
    <definedName name="zaciąganie_kredytu_w2">#REF!</definedName>
    <definedName name="Zobowi_zania_biezace__F_01_dz.3_poz_04">'[12]FO1NOWE'!$B$53:$AZ$53,'[12]FO1NOWE'!$B$55:$AZ$55</definedName>
    <definedName name="Zobowi_zania_d_ugoterminowe__F_01_dz3_poz_01">'[12]FO1NOWE'!$B$53:$AZ$53,'[12]FO1NOWE'!$B$55:$AZ$55,'[12]FO1NOWE'!$B$53</definedName>
  </definedNames>
  <calcPr fullCalcOnLoad="1"/>
</workbook>
</file>

<file path=xl/comments1.xml><?xml version="1.0" encoding="utf-8"?>
<comments xmlns="http://schemas.openxmlformats.org/spreadsheetml/2006/main">
  <authors>
    <author>Jankowska-Duda, Beata</author>
  </authors>
  <commentList>
    <comment ref="B7" authorId="0">
      <text>
        <r>
          <rPr>
            <sz val="9"/>
            <rFont val="Tahoma"/>
            <family val="2"/>
          </rPr>
          <t>WERSJA PIERWOTNA to pierwsza wersja analizy finansowej złożona do IOK na moment aplikowania 
WERSJA ZAKTUALIZOWANA W DNIU …. to wersja poprawiona w trakcie oceny projektu lub na inny moment procedowania z projektem (np. na etapie realizacji)</t>
        </r>
      </text>
    </comment>
    <comment ref="B21" authorId="0">
      <text>
        <r>
          <rPr>
            <sz val="9"/>
            <rFont val="Tahoma"/>
            <family val="2"/>
          </rPr>
          <t>Wartości oznaczone</t>
        </r>
        <r>
          <rPr>
            <b/>
            <sz val="9"/>
            <rFont val="Tahoma"/>
            <family val="2"/>
          </rPr>
          <t xml:space="preserve"> kolorem żółtym</t>
        </r>
        <r>
          <rPr>
            <sz val="9"/>
            <rFont val="Tahoma"/>
            <family val="2"/>
          </rPr>
          <t xml:space="preserve"> pobierane są do tabel wzorocwych w innych arkuszach</t>
        </r>
      </text>
    </comment>
    <comment ref="A3" authorId="0">
      <text>
        <r>
          <rPr>
            <b/>
            <sz val="9"/>
            <rFont val="Tahoma"/>
            <family val="2"/>
          </rPr>
          <t>Tabelę założenia można modyfikować poprzez  m.in. dodanie wierszy czy kolumn.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C74" authorId="0">
      <text>
        <r>
          <rPr>
            <u val="single"/>
            <sz val="8"/>
            <rFont val="Tahoma"/>
            <family val="2"/>
          </rPr>
          <t xml:space="preserve">Tylko </t>
        </r>
        <r>
          <rPr>
            <sz val="8"/>
            <rFont val="Tahoma"/>
            <family val="2"/>
          </rPr>
          <t xml:space="preserve">w sytuacji, gdy w ramach przepływów pieniężnych netto wystepują wartości o jednorodnym znaku (tj. same wartości ujemne lub same wartości dodatnie) nie będzie możliwe obliczenie wskaźnika FRR. 
W przeciwnym wypadku, </t>
        </r>
        <r>
          <rPr>
            <u val="single"/>
            <sz val="8"/>
            <rFont val="Tahoma"/>
            <family val="2"/>
          </rPr>
          <t xml:space="preserve"> wskaźnik FRR bedzie</t>
        </r>
        <r>
          <rPr>
            <sz val="8"/>
            <rFont val="Tahoma"/>
            <family val="2"/>
          </rPr>
          <t xml:space="preserve"> wyliczalny. Gdyby jednak funcja IRR nie  genrowała wyniku, należy zasugerować dowolny wynik, wstawiając  w wierszu formuły "=IRR[wartość(</t>
        </r>
        <r>
          <rPr>
            <b/>
            <sz val="8"/>
            <rFont val="Tahoma"/>
            <family val="2"/>
          </rPr>
          <t>wynik</t>
        </r>
        <r>
          <rPr>
            <sz val="8"/>
            <rFont val="Tahoma"/>
            <family val="2"/>
          </rPr>
          <t>)] " w pozycji wynik" dowolną liczbę np. -0,01 (czyli -10%).</t>
        </r>
      </text>
    </comment>
  </commentList>
</comments>
</file>

<file path=xl/comments4.xml><?xml version="1.0" encoding="utf-8"?>
<comments xmlns="http://schemas.openxmlformats.org/spreadsheetml/2006/main">
  <authors>
    <author>Magdalena Mendocha</author>
    <author>Szczecina, Magdalena</author>
    <author>.</author>
  </authors>
  <commentList>
    <comment ref="D9" authorId="0">
      <text>
        <r>
          <rPr>
            <sz val="8"/>
            <rFont val="Tahoma"/>
            <family val="2"/>
          </rPr>
          <t xml:space="preserve"> T=1  to pierwszy rok dyskontowania, czyli rok nastepny po roku bazowym.</t>
        </r>
      </text>
    </comment>
    <comment ref="B16" authorId="1">
      <text>
        <r>
          <rPr>
            <sz val="8"/>
            <rFont val="Tahoma"/>
            <family val="2"/>
          </rPr>
          <t>Należy uzupełnić stopą dyskontową właściwą dla pomocy publicznej.</t>
        </r>
      </text>
    </comment>
    <comment ref="C18" authorId="2">
      <text>
        <r>
          <rPr>
            <sz val="8"/>
            <rFont val="Tahoma"/>
            <family val="2"/>
          </rPr>
          <t>Jeżeli suma zdysk. Zysków operacyjnych j</t>
        </r>
        <r>
          <rPr>
            <u val="single"/>
            <sz val="8"/>
            <rFont val="Tahoma"/>
            <family val="2"/>
          </rPr>
          <t xml:space="preserve">est mniejsza </t>
        </r>
        <r>
          <rPr>
            <sz val="8"/>
            <rFont val="Tahoma"/>
            <family val="2"/>
          </rPr>
          <t>od 0 (zera), nie ma potrzeby wypełniania dalszych części arkusza. Projekt nie generuje zysku operacyjnego. Można ten zapis usunąć 
AŁ.</t>
        </r>
      </text>
    </comment>
  </commentList>
</comments>
</file>

<file path=xl/sharedStrings.xml><?xml version="1.0" encoding="utf-8"?>
<sst xmlns="http://schemas.openxmlformats.org/spreadsheetml/2006/main" count="563" uniqueCount="263">
  <si>
    <t>Nakłady odtworzeniowe</t>
  </si>
  <si>
    <t>Zmiana kapitału obrotowego netto</t>
  </si>
  <si>
    <t>Lp.</t>
  </si>
  <si>
    <t>Kategoria/Okres projekcji</t>
  </si>
  <si>
    <t>I.</t>
  </si>
  <si>
    <t>II.</t>
  </si>
  <si>
    <t>A.</t>
  </si>
  <si>
    <t>B.</t>
  </si>
  <si>
    <t>▪ amortyzacja</t>
  </si>
  <si>
    <t>Scenariusz bez projektu</t>
  </si>
  <si>
    <t>Scenariusz z projektem</t>
  </si>
  <si>
    <t>Koszty operacyjne ogółem w tym:</t>
  </si>
  <si>
    <t>Zmiana wywołana projektem</t>
  </si>
  <si>
    <t>C.</t>
  </si>
  <si>
    <t>▪ zużycie materiałów i energii</t>
  </si>
  <si>
    <t>▪ usługi obce</t>
  </si>
  <si>
    <t>▪ podatki i opłaty</t>
  </si>
  <si>
    <t>▪ wynagrodzenia</t>
  </si>
  <si>
    <t>▪ ubezpieczenia społeczne i inne świadczenia</t>
  </si>
  <si>
    <t>▪ pozostałe koszty rodzajowe</t>
  </si>
  <si>
    <t>III.</t>
  </si>
  <si>
    <t>WPŁYWY RAZEM</t>
  </si>
  <si>
    <t>WYDATKI RAZEM</t>
  </si>
  <si>
    <t>Koszty operacyjne bez amortyzacji</t>
  </si>
  <si>
    <t>Przepływy pieniężne netto</t>
  </si>
  <si>
    <t>Wyszczególnienie/Pozycja</t>
  </si>
  <si>
    <t>1. Założenia ogólne</t>
  </si>
  <si>
    <t>Stawka/Wskaźnik</t>
  </si>
  <si>
    <t>Finansowa zaktualizowana wartość netto z inwestycji (FNPV/C)</t>
  </si>
  <si>
    <t>TYTUŁ PROJEKTU:</t>
  </si>
  <si>
    <t>WNIOSKODAWCA:</t>
  </si>
  <si>
    <t>…</t>
  </si>
  <si>
    <t xml:space="preserve">Liczony jako % kosztów kwalifikowalnych </t>
  </si>
  <si>
    <t>Finansowa wewnętrzna stopa zwrotu 
z inwestycji (FRR/C)</t>
  </si>
  <si>
    <t>Zastosowana stopa dyskontowa:</t>
  </si>
  <si>
    <t>Rok</t>
  </si>
  <si>
    <t xml:space="preserve">Początek okresu odniesienia - rok: </t>
  </si>
  <si>
    <t>Dyskontowanie:</t>
  </si>
  <si>
    <t xml:space="preserve">Okres odniesienia - lata
</t>
  </si>
  <si>
    <t>Początek dyskontowania (t=1)  -rok:</t>
  </si>
  <si>
    <t>Początek dyskontowania (rok t=1)</t>
  </si>
  <si>
    <t xml:space="preserve">Koniec  okresu odniesienia - rok: </t>
  </si>
  <si>
    <t xml:space="preserve">ZAŁOŻENIA DO ANALIZY FINANSOWEJ </t>
  </si>
  <si>
    <t>3. Inne istotne założenia (wymienić):</t>
  </si>
  <si>
    <t xml:space="preserve">2.2. Plan nakładów odtworzeniowych </t>
  </si>
  <si>
    <t>2.4 ŹRÓDŁA FINANSOWANIA nakładów inwestycyjnych (montaż finansowy)</t>
  </si>
  <si>
    <t>2.1 Plan nakładów inwestycyjnych (zgodnie z wnioskiem o dofinansowanie)</t>
  </si>
  <si>
    <t>Kredyt (transze kredytu, oprocentowanie, ilośc rat prowizja, harmonogram spłat)</t>
  </si>
  <si>
    <t>Wkład własny (do kosztów kwalifikowalnych i niekwalifikowalnych)</t>
  </si>
  <si>
    <t>Pozostałe źródła (wymienić):</t>
  </si>
  <si>
    <t>Komentarz/wyjaśnienie</t>
  </si>
  <si>
    <t>Wartość rezydualna</t>
  </si>
  <si>
    <t>▪ wartość sprzedanych towarów i materiałów</t>
  </si>
  <si>
    <t xml:space="preserve">   ▪ wartość sprzedanych towarów i materiałów</t>
  </si>
  <si>
    <t>data pobierana z założeń ogólnych</t>
  </si>
  <si>
    <t xml:space="preserve">2. Założenia dotyczące projektu </t>
  </si>
  <si>
    <t>Obliczenia wg indywidualnego modelu analityka
Projekcje finansowe w układzie 
Scenariusz bez projektu &gt;&gt; Scenariusz z projektem &gt;&gt; Projekt</t>
  </si>
  <si>
    <t>3. Plan kosztów operacyjnych (podmiot zarządzający)</t>
  </si>
  <si>
    <t>4. Plan przychodów operacyjnych (podmiot zarządzajacy)</t>
  </si>
  <si>
    <t>Wyniki</t>
  </si>
  <si>
    <t>Trwałość finansowa</t>
  </si>
  <si>
    <t>A</t>
  </si>
  <si>
    <t>Przychody ze sprzedaży i zrównane z nimi</t>
  </si>
  <si>
    <t>I</t>
  </si>
  <si>
    <t>Przychód ze sprzedaży produktów</t>
  </si>
  <si>
    <t>II</t>
  </si>
  <si>
    <t>Zmiana stanu produktów</t>
  </si>
  <si>
    <t>III</t>
  </si>
  <si>
    <t>Koszt wytworzenia produktów na własne potrzeby jednostki</t>
  </si>
  <si>
    <t>IV</t>
  </si>
  <si>
    <t>Przychód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</si>
  <si>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</si>
  <si>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</si>
  <si>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</si>
  <si>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</si>
  <si>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</si>
  <si>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</si>
  <si>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V</t>
  </si>
  <si>
    <t>Wynagrodzenia</t>
  </si>
  <si>
    <t>VI</t>
  </si>
  <si>
    <t>VII</t>
  </si>
  <si>
    <t>Pozostałe koszty rodzajowe</t>
  </si>
  <si>
    <t>VIII</t>
  </si>
  <si>
    <t>Wartość sprzedanych towarów i materiałów</t>
  </si>
  <si>
    <t>C</t>
  </si>
  <si>
    <t>Zysk/strata ze sprzedaży (A-B)</t>
  </si>
  <si>
    <t>D</t>
  </si>
  <si>
    <t>Pozostałe przychody operacyjne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</si>
  <si>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</si>
  <si>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</si>
  <si>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</si>
  <si>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</si>
  <si>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</si>
  <si>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</si>
  <si>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</si>
  <si>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 xml:space="preserve">Podatek dochodowy </t>
  </si>
  <si>
    <t>Pozostałe obowiązkowe obciążenia</t>
  </si>
  <si>
    <t>Zysk/Strata na działalności operacyjnej (C+D-E)</t>
  </si>
  <si>
    <t>Aktywa trwałe</t>
  </si>
  <si>
    <t>Wartości niematerialne i prawne</t>
  </si>
  <si>
    <t>Rzeczowe aktywa trwałe w tym:</t>
  </si>
  <si>
    <t>1.</t>
  </si>
  <si>
    <t>Środki trwałe</t>
  </si>
  <si>
    <t>2.</t>
  </si>
  <si>
    <t>Środki trwałe w budowie</t>
  </si>
  <si>
    <t>Należności długoterminowe</t>
  </si>
  <si>
    <t>IV.</t>
  </si>
  <si>
    <t>Inwestycje długoterminowe</t>
  </si>
  <si>
    <t>V.</t>
  </si>
  <si>
    <t>Długoterminowe rozliczenia międzyokresowe</t>
  </si>
  <si>
    <t>Aktywa obrotowe</t>
  </si>
  <si>
    <t>Zapasy</t>
  </si>
  <si>
    <t>Należności krótkoterminowe</t>
  </si>
  <si>
    <t>Inwestycje krótkoterminowe w tym:</t>
  </si>
  <si>
    <t>Krótkoterminowe rozliczenia międzyokresowe</t>
  </si>
  <si>
    <t>AKTYWA RAZEM</t>
  </si>
  <si>
    <t>PASYWA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</si>
  <si>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</si>
  <si>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</si>
  <si>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</si>
  <si>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</si>
  <si>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</si>
  <si>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netto</t>
  </si>
  <si>
    <t>Zobowiązania i rezerwy na zobowiązania</t>
  </si>
  <si>
    <t>Rezerwy na zobowiązania</t>
  </si>
  <si>
    <t>Zobowiązania długoterminowe</t>
  </si>
  <si>
    <t>Zobowiązania krótkoterminowe</t>
  </si>
  <si>
    <t>PASYWA RAZEM</t>
  </si>
  <si>
    <t xml:space="preserve">Środki pieniężne w kasie i na rachunkach </t>
  </si>
  <si>
    <t>AKTYWA</t>
  </si>
  <si>
    <t>Zysk (strata) z lat ubiegłych</t>
  </si>
  <si>
    <t>VI.</t>
  </si>
  <si>
    <t>Przepływy środków pieniężnych z działalności operacyjnej</t>
  </si>
  <si>
    <t>Zysk/Strata netto</t>
  </si>
  <si>
    <t>Korekty razem</t>
  </si>
  <si>
    <t>Odsetki i udziały w zyskach</t>
  </si>
  <si>
    <t>Zysk/Strata z działalności inwestycyjnej</t>
  </si>
  <si>
    <t>Zmiana stanu rezerw</t>
  </si>
  <si>
    <t>Zmiana stanu zapasów</t>
  </si>
  <si>
    <t>Zmiana stanu należności</t>
  </si>
  <si>
    <t>Zmiana stanu zobowiązań krótkoterm. z wyj. pożyczek i kredytów</t>
  </si>
  <si>
    <t>Zmiana stanu rozliczeń międzyokresowych</t>
  </si>
  <si>
    <t>Inne korekty</t>
  </si>
  <si>
    <t>Przepływy pieniężne z działalności operacyjnej</t>
  </si>
  <si>
    <t>Przepływy środków pieniężnych z działalności inwestycyjnej</t>
  </si>
  <si>
    <t>Wpływy</t>
  </si>
  <si>
    <t>Wydatki</t>
  </si>
  <si>
    <t>Przepływy pieniężne netto z działalności inwestycyjnej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</si>
  <si>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</si>
  <si>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</si>
  <si>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</si>
  <si>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</si>
  <si>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</si>
  <si>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Spłaty kredytów i pożyczek</t>
  </si>
  <si>
    <t>Odsetki</t>
  </si>
  <si>
    <t>Inne wydatki finansowe</t>
  </si>
  <si>
    <t>Przepływy pieniężne netto z działalności finansowej</t>
  </si>
  <si>
    <t>Przepływy pieniężne netto razem</t>
  </si>
  <si>
    <t>Środki pieniężne na początek okresu</t>
  </si>
  <si>
    <t>Środki pieniężne na koniec okresu</t>
  </si>
  <si>
    <t xml:space="preserve">Amortyzacja </t>
  </si>
  <si>
    <t xml:space="preserve">Zyski/Straty z tyt. różnic kursowych </t>
  </si>
  <si>
    <t>Wyszczególnienie/ROK</t>
  </si>
  <si>
    <t>Rok t=</t>
  </si>
  <si>
    <t>Wzorcowe tabele sprawozdań finansowych na podstawie Ustawy o rachunkowości</t>
  </si>
  <si>
    <t>Ubezpieczenia społeczne i inne świadczenia na rzecz pracowników</t>
  </si>
  <si>
    <t xml:space="preserve">Rozliczenia międzyokresowe </t>
  </si>
  <si>
    <t xml:space="preserve">4.1. Plan  ilościowy sprzedaży </t>
  </si>
  <si>
    <t xml:space="preserve">4.2. Plan przychodów operacyjnych. </t>
  </si>
  <si>
    <t>Stopa dyskontowa do wyliczenia zysku operacyjnego</t>
  </si>
  <si>
    <t>Stopa referencyjna  dla projektów objętych pomocą publiczną zobligowanych do wyliczenia zysku operacyjnego, publikowana przez UOKiK na https://uokik.gov.pl/stopa_referencyjna_i_archiwum.php</t>
  </si>
  <si>
    <t xml:space="preserve">Tabela I. Nakłady inwestycyjne i odtworzeniowe </t>
  </si>
  <si>
    <t>a.</t>
  </si>
  <si>
    <t>b.</t>
  </si>
  <si>
    <t>Projekt UE razem</t>
  </si>
  <si>
    <t>Nakłady inwestycyjne w tym:</t>
  </si>
  <si>
    <t>wydatki kwalifikowane</t>
  </si>
  <si>
    <r>
      <t>▪</t>
    </r>
    <r>
      <rPr>
        <sz val="10"/>
        <rFont val="Arial"/>
        <family val="0"/>
      </rPr>
      <t xml:space="preserve"> nakłady inwestycyjne - netto</t>
    </r>
  </si>
  <si>
    <t>▪ podatek VAT</t>
  </si>
  <si>
    <t>wydatki niekwalifikowane</t>
  </si>
  <si>
    <t>▪ nakłady inwestycyjne - netto</t>
  </si>
  <si>
    <t>Nakłady odtworzeniowe w tym:</t>
  </si>
  <si>
    <t>▪ nakłady odtworzeniowe - netto</t>
  </si>
  <si>
    <t>2. Plan amortyzacji i nakładów odtworzeniowych</t>
  </si>
  <si>
    <t>Tabela II. Przychody i koszty operacyjne</t>
  </si>
  <si>
    <t>Pomoc publiczna - metoda zysku operacyjnego</t>
  </si>
  <si>
    <t>Przychody operacyjne</t>
  </si>
  <si>
    <t>Koszty operacyjne (bez amortyzacji nakładów inwestycyjnych)</t>
  </si>
  <si>
    <t>Amortyzacja nakładów odtworzeniowych</t>
  </si>
  <si>
    <t xml:space="preserve">Koszty finansowania inwestycji </t>
  </si>
  <si>
    <t>Zysk operacyjny  [1-2-3-4]</t>
  </si>
  <si>
    <t>Zdyskontowany zysk operacyjny  [5x6]</t>
  </si>
  <si>
    <t>Suma zdyskontowanych zysków operacyjnych - ZO</t>
  </si>
  <si>
    <t xml:space="preserve">Obliczenia kwoty pomocy metodą zysku operacyjnego  dla projektów objętych pomocą publiczną  </t>
  </si>
  <si>
    <t>Określenie kwoty pomocy na podstawie zysku operacyjnego</t>
  </si>
  <si>
    <t xml:space="preserve">Max Crpa </t>
  </si>
  <si>
    <t>Dopuszczalny poziom pomocy (%)</t>
  </si>
  <si>
    <t>D.</t>
  </si>
  <si>
    <t>Udziały (akcje) własne</t>
  </si>
  <si>
    <t>VII.</t>
  </si>
  <si>
    <t>Odpisy z zysku netto w ciągu roku obrotowego (wielkość ujemna)</t>
  </si>
  <si>
    <t>J</t>
  </si>
  <si>
    <t>K</t>
  </si>
  <si>
    <t>L</t>
  </si>
  <si>
    <t>Zysk/Strata brutto (F+G-H)</t>
  </si>
  <si>
    <t xml:space="preserve">Zysk/Strata netto (I-J-K) </t>
  </si>
  <si>
    <t>Należne wpłaty na kapitał (fundusz) podstawowy</t>
  </si>
  <si>
    <t>&lt; Dane historyczne &gt;</t>
  </si>
  <si>
    <t>Prognoza &gt;&gt;&gt;</t>
  </si>
  <si>
    <t>SPRAWOZDANIA FINANSOWE DLA PODMIOTÓW INNYCH NIŻ JST</t>
  </si>
  <si>
    <t xml:space="preserve">Przychody operacyjne </t>
  </si>
  <si>
    <t>EC- koszty kwalifikowane objęte danym rodzajem pomocy (bez pomocy de minimis)</t>
  </si>
  <si>
    <t>Całkowite nakłady inwestycyjne</t>
  </si>
  <si>
    <t>5. Prognoza spłaty kredytu na projekt UE</t>
  </si>
  <si>
    <t>Maksymalna kwota pomocy = EC - ZO</t>
  </si>
  <si>
    <t>Maksymalny poziom pomocy (%)</t>
  </si>
  <si>
    <t>DZIAŁANIE:</t>
  </si>
  <si>
    <t>WERSJA ANALIZY:
(tj. PIERWOTNA lub ZAKTUALIZOWANA w dniu …)</t>
  </si>
  <si>
    <t xml:space="preserve">Rok bazowy (t=0):
</t>
  </si>
  <si>
    <t>Początek dyskontowania = następny rok po roku bazowym</t>
  </si>
  <si>
    <r>
      <t xml:space="preserve">zgodnie z </t>
    </r>
    <r>
      <rPr>
        <b/>
        <sz val="10"/>
        <rFont val="Verdana"/>
        <family val="2"/>
      </rPr>
      <t>SZOP FEM 2021-2027</t>
    </r>
  </si>
  <si>
    <t>zgodnie z  SZOP FEM 2021-2027</t>
  </si>
  <si>
    <t xml:space="preserve">UWAGA! W komórce powinien wyświetlić się niższy poziom dofinansowania (wartość kómórki C28 albo C31) </t>
  </si>
  <si>
    <t>Kwalifikowalność podatku VAT w projekcie</t>
  </si>
  <si>
    <t>tak</t>
  </si>
  <si>
    <t>nie</t>
  </si>
  <si>
    <t>w części</t>
  </si>
  <si>
    <t>netto</t>
  </si>
  <si>
    <t>brutto</t>
  </si>
  <si>
    <t>Rok bazowy</t>
  </si>
  <si>
    <t>Wskazywany tylko w przypadku PP do wyliczenia zysku operacyjengo</t>
  </si>
  <si>
    <t>Czas ekonomicznego życia projektu (w latach)</t>
  </si>
  <si>
    <t>Dla pomocy na ……. (rodzaj pomocy)</t>
  </si>
  <si>
    <t>To rok rozpoczęcia realizacji projektu. W przypadku, gdy realizacja projektu została rozpoczęta przed złożeniem wniosku o dofinansowanie rokiem bazowym jest rok złożenia wniosku.</t>
  </si>
  <si>
    <r>
      <rPr>
        <b/>
        <sz val="10"/>
        <rFont val="Verdana"/>
        <family val="2"/>
      </rPr>
      <t>Maksymalny poziom % dofinansowania UE</t>
    </r>
    <r>
      <rPr>
        <sz val="10"/>
        <rFont val="Verdana"/>
        <family val="2"/>
      </rPr>
      <t xml:space="preserve"> (Max CRpa)</t>
    </r>
  </si>
  <si>
    <r>
      <rPr>
        <b/>
        <sz val="10"/>
        <rFont val="Verdana"/>
        <family val="2"/>
      </rPr>
      <t>Maksymalny poziom %dofinansowania UE+BP</t>
    </r>
    <r>
      <rPr>
        <sz val="10"/>
        <rFont val="Verdana"/>
        <family val="2"/>
      </rPr>
      <t xml:space="preserve"> (Max CRpa)</t>
    </r>
  </si>
  <si>
    <t>Maksymalny poziom dofinansowania dla udzielanej pomocy publicznej (określona w % lub kwota)</t>
  </si>
  <si>
    <t xml:space="preserve">Stosowane ceny w analizie finansowej 
</t>
  </si>
  <si>
    <t>2.3 Plan amortyzacji (stawki %, nr KŚT, WNiP)</t>
  </si>
  <si>
    <t xml:space="preserve">Stawka zgodna z przyjętą polityką rachunkowości podmiotu..., wg wersji aktualnej z dnia… </t>
  </si>
  <si>
    <t>Wnioskowany % dofinansowania FEM 2021-2027</t>
  </si>
  <si>
    <t>Wnioskowana kwota dofinansowania FEM 2021-2027</t>
  </si>
  <si>
    <t>PLN</t>
  </si>
  <si>
    <t>1. Plan nakładów inwestycyjnych (z punktu widzenia Wnioskodawcy/Partnera)</t>
  </si>
  <si>
    <t>Przychody operacyjne:</t>
  </si>
  <si>
    <t>Stopa dyskontowa - 4% lub 9%</t>
  </si>
  <si>
    <t>Uwaga! Należy wpisać rodzaj pomocy lub nie dotyczy</t>
  </si>
  <si>
    <t>Tabela IV. Obliczenia zdyskontowanego zysku operacyjnego</t>
  </si>
  <si>
    <t xml:space="preserve">stopa pobierana z założeń ogólnych </t>
  </si>
  <si>
    <r>
      <t>Współczynnik dyskontowy dt=1/(1+r)</t>
    </r>
    <r>
      <rPr>
        <i/>
        <vertAlign val="superscript"/>
        <sz val="10"/>
        <rFont val="Arial"/>
        <family val="2"/>
      </rPr>
      <t>t</t>
    </r>
    <r>
      <rPr>
        <i/>
        <sz val="10"/>
        <rFont val="Arial"/>
        <family val="2"/>
      </rPr>
      <t xml:space="preserve"> gdzie (r= ...%) </t>
    </r>
  </si>
  <si>
    <t>V . Rachunek zysków i strat dla sc. z projektem</t>
  </si>
  <si>
    <t>VI. Bilans dla sc. z projektem</t>
  </si>
  <si>
    <t>VII. Rachunek przepływów pieniężnych sc.z projektem</t>
  </si>
  <si>
    <t>Analizy specyficzne wymagane Regulaminem wyboru projektów</t>
  </si>
  <si>
    <t>Metoda ta ma zastosowanie w przypadku pomocy publicznej udzielonej na:
- sieci dystrybucji w ramach efektywnych energetycznie systemów ciepłowniczych i chłodniczych (art. 46 ust. 6 Rozporządzenia nr 651/2014), 
- infrastrukturę energetyczną, 
- infrastrukturę sportową i wielofunkcyjną infrastrukturę rekreacyjną (art. 55 ust. 10 Rozporządzenia nr 651/2014) - OBLIGATORYJNIE w przypadku kwoty wsparcia powyżej 2 mln euro,
- infrastrukturę kultury i zachowanie dziedzictwa kulturowego (art. 53 ust. 6 Rozporządzenia nr 651/2014) - OBLIGATORYJNIE w przypadku kwoty wsparcia powyżej 2 mln euro,
- pomoc inwestycyjną na infrastrukturę lokalną.</t>
  </si>
  <si>
    <t>6. Kapitał obrotowy netto(wymagana dla projektów o całkowitym koszcie kwalifikowalnym powyżej 50 mln PLN na moment złożenia wniosku o dofinansowanie)</t>
  </si>
  <si>
    <r>
      <t>Tabela III. Finansowa efektywność inwestycji -</t>
    </r>
    <r>
      <rPr>
        <b/>
        <u val="single"/>
        <sz val="10"/>
        <rFont val="Arial"/>
        <family val="2"/>
      </rPr>
      <t xml:space="preserve"> Projekt (wymagana dla projektów o całkowitym koszcie kwalifikowalnym powyżej 50 mln PLN na moment złożenia wniosku o dofinansowanie)</t>
    </r>
  </si>
  <si>
    <t>6. Wartość rezydualna ustalona metodą wartości aktywów trwałych netto (wymagana dla projektów o całkowitym koszcie kwalifikowalnym powyżej 50 mln PLN na moment złożenia wniosku o dofinansowanie)</t>
  </si>
  <si>
    <t>Wartości netto, brutto lub częściowa (ze względu na możliwość odzyskania VAT w odniesieniu do nakładów inwestycyjnych i kosztów operacyjnych)</t>
  </si>
  <si>
    <t>częściowe</t>
  </si>
  <si>
    <t xml:space="preserve">   Stopa dyskontowa 
(4% ceny stałe  lub 9% ceny nominalne)</t>
  </si>
  <si>
    <t>W oparciu o Wademekum wiedzy o wniosku</t>
  </si>
  <si>
    <r>
      <t xml:space="preserve"> 
</t>
    </r>
    <r>
      <rPr>
        <sz val="10"/>
        <rFont val="Arial"/>
        <family val="2"/>
      </rPr>
      <t>Załącznik nr 1
do Regulaminu wyboru projektów
w sposób niekonkurencyjny</t>
    </r>
    <r>
      <rPr>
        <sz val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</si>
</sst>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#,##0.0000"/>
    <numFmt numFmtId="167" formatCode="_-* #,##0\ _z_ł_-;\-* #,##0\ _z_ł_-;_-* &quot;-&quot;??\ _z_ł_-;_-@_-"/>
    <numFmt numFmtId="168" formatCode="_-* #,##0.000\ _z_ł_-;\-* #,##0.000\ _z_ł_-;_-* &quot;-&quot;??\ _z_ł_-;_-@_-"/>
    <numFmt numFmtId="169" formatCode="#,##0\ &quot;zł&quot;"/>
    <numFmt numFmtId="170" formatCode="#,##0.00_ ;\-#,##0.00\ "/>
    <numFmt numFmtId="171" formatCode="#,##0_ ;\-#,##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0\ _z_ł_-;\-* #,##0.000\ _z_ł_-;_-* &quot;-&quot;???\ _z_ł_-;_-@_-"/>
    <numFmt numFmtId="177" formatCode="0.0000"/>
    <numFmt numFmtId="178" formatCode="0.0"/>
    <numFmt numFmtId="179" formatCode="0.000"/>
    <numFmt numFmtId="180" formatCode="[$-415]d\ mmmm\ yyyy"/>
    <numFmt numFmtId="181" formatCode="#,##0.00\ _z_ł"/>
    <numFmt numFmtId="182" formatCode="0.00000"/>
    <numFmt numFmtId="183" formatCode="0.000%"/>
    <numFmt numFmtId="184" formatCode="0.0000%"/>
    <numFmt numFmtId="185" formatCode="0.00000%"/>
    <numFmt numFmtId="186" formatCode="[$-415]dddd\,\ d\ mmmm\ yyyy"/>
  </numFmts>
  <fonts count="120">
    <font>
      <sz val="10"/>
      <name val="Arial"/>
      <family val="0"/>
    </font>
    <font>
      <sz val="10"/>
      <name val="Arial CE"/>
      <family val="0"/>
    </font>
    <font>
      <u val="single"/>
      <sz val="8"/>
      <color indexed="12"/>
      <name val="Arial PL"/>
      <family val="0"/>
    </font>
    <font>
      <u val="single"/>
      <sz val="8"/>
      <color indexed="36"/>
      <name val="Arial P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sz val="10"/>
      <name val="Arial P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b/>
      <sz val="9.5"/>
      <color indexed="8"/>
      <name val="Arial"/>
      <family val="2"/>
    </font>
    <font>
      <sz val="22"/>
      <color indexed="54"/>
      <name val="Arial CE"/>
      <family val="0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sz val="10"/>
      <color indexed="10"/>
      <name val="Verdan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i/>
      <sz val="8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2"/>
      <color indexed="55"/>
      <name val="Verdana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6"/>
      <name val="Arial"/>
      <family val="2"/>
    </font>
    <font>
      <sz val="22"/>
      <color indexed="36"/>
      <name val="Arial Narrow"/>
      <family val="2"/>
    </font>
    <font>
      <sz val="10"/>
      <color indexed="36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u val="single"/>
      <sz val="12"/>
      <color indexed="9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4"/>
      <color indexed="9"/>
      <name val="Arial"/>
      <family val="2"/>
    </font>
    <font>
      <sz val="14"/>
      <color indexed="9"/>
      <name val="Arial"/>
      <family val="2"/>
    </font>
    <font>
      <b/>
      <sz val="9.5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color indexed="9"/>
      <name val="Verdana"/>
      <family val="2"/>
    </font>
    <font>
      <sz val="10"/>
      <color indexed="8"/>
      <name val="Verdana"/>
      <family val="2"/>
    </font>
    <font>
      <sz val="2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7030A0"/>
      <name val="Arial"/>
      <family val="2"/>
    </font>
    <font>
      <sz val="22"/>
      <color rgb="FF7030A0"/>
      <name val="Arial Narrow"/>
      <family val="2"/>
    </font>
    <font>
      <sz val="10"/>
      <color rgb="FF7030A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Verdana"/>
      <family val="2"/>
    </font>
    <font>
      <b/>
      <sz val="12"/>
      <color rgb="FFFFFFFF"/>
      <name val="Verdana"/>
      <family val="2"/>
    </font>
    <font>
      <b/>
      <u val="single"/>
      <sz val="12"/>
      <color rgb="FFFFFFFF"/>
      <name val="Verdana"/>
      <family val="2"/>
    </font>
    <font>
      <sz val="10"/>
      <color rgb="FFFFFFFF"/>
      <name val="Verdana"/>
      <family val="2"/>
    </font>
    <font>
      <sz val="10"/>
      <color theme="4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i/>
      <sz val="14"/>
      <color rgb="FFFFFFFF"/>
      <name val="Arial"/>
      <family val="2"/>
    </font>
    <font>
      <sz val="14"/>
      <color rgb="FFFFFFFF"/>
      <name val="Arial"/>
      <family val="2"/>
    </font>
    <font>
      <b/>
      <sz val="9.5"/>
      <color rgb="FFFFFFFF"/>
      <name val="Arial"/>
      <family val="2"/>
    </font>
    <font>
      <b/>
      <i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11306E"/>
      <name val="Arial"/>
      <family val="2"/>
    </font>
    <font>
      <sz val="10"/>
      <color rgb="FF11306E"/>
      <name val="Arial"/>
      <family val="2"/>
    </font>
    <font>
      <sz val="10"/>
      <color rgb="FFFF0000"/>
      <name val="Verdana"/>
      <family val="2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4"/>
      <color rgb="FFFFFFFF"/>
      <name val="Verdana"/>
      <family val="2"/>
    </font>
    <font>
      <sz val="22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rgb="FFA6D4FF"/>
        <bgColor indexed="64"/>
      </patternFill>
    </fill>
    <fill>
      <patternFill patternType="solid">
        <fgColor rgb="FF0052B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1306E"/>
        <bgColor indexed="64"/>
      </patternFill>
    </fill>
    <fill>
      <patternFill patternType="solid">
        <fgColor rgb="FF6BB1E2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9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3" fontId="6" fillId="0" borderId="0">
      <alignment/>
      <protection/>
    </xf>
    <xf numFmtId="0" fontId="8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Fill="1" applyBorder="1" applyAlignment="1">
      <alignment/>
    </xf>
    <xf numFmtId="171" fontId="8" fillId="0" borderId="0" xfId="42" applyNumberFormat="1" applyFont="1" applyBorder="1" applyAlignment="1">
      <alignment/>
    </xf>
    <xf numFmtId="0" fontId="13" fillId="0" borderId="11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10" xfId="0" applyFont="1" applyFill="1" applyBorder="1" applyAlignment="1">
      <alignment wrapText="1"/>
    </xf>
    <xf numFmtId="0" fontId="13" fillId="33" borderId="0" xfId="0" applyFont="1" applyFill="1" applyAlignment="1">
      <alignment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8" fillId="33" borderId="0" xfId="0" applyFont="1" applyFill="1" applyAlignment="1">
      <alignment vertical="top" wrapText="1"/>
    </xf>
    <xf numFmtId="0" fontId="14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1" xfId="0" applyFont="1" applyFill="1" applyBorder="1" applyAlignment="1">
      <alignment wrapText="1"/>
    </xf>
    <xf numFmtId="3" fontId="16" fillId="33" borderId="13" xfId="53" applyFont="1" applyFill="1" applyBorder="1" applyAlignment="1" quotePrefix="1">
      <alignment horizontal="left"/>
      <protection/>
    </xf>
    <xf numFmtId="0" fontId="32" fillId="0" borderId="0" xfId="0" applyFont="1" applyAlignment="1">
      <alignment/>
    </xf>
    <xf numFmtId="0" fontId="13" fillId="0" borderId="11" xfId="0" applyFont="1" applyBorder="1" applyAlignment="1">
      <alignment wrapText="1"/>
    </xf>
    <xf numFmtId="0" fontId="29" fillId="33" borderId="0" xfId="0" applyFont="1" applyFill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95" fillId="0" borderId="11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71" fontId="10" fillId="33" borderId="0" xfId="42" applyNumberFormat="1" applyFont="1" applyFill="1" applyBorder="1" applyAlignment="1">
      <alignment/>
    </xf>
    <xf numFmtId="171" fontId="8" fillId="33" borderId="0" xfId="42" applyNumberFormat="1" applyFont="1" applyFill="1" applyBorder="1" applyAlignment="1">
      <alignment/>
    </xf>
    <xf numFmtId="0" fontId="13" fillId="0" borderId="11" xfId="0" applyFont="1" applyFill="1" applyBorder="1" applyAlignment="1">
      <alignment horizontal="right" indent="1"/>
    </xf>
    <xf numFmtId="0" fontId="16" fillId="0" borderId="11" xfId="0" applyFont="1" applyFill="1" applyBorder="1" applyAlignment="1">
      <alignment horizontal="left" vertical="center" wrapText="1" indent="1"/>
    </xf>
    <xf numFmtId="3" fontId="15" fillId="0" borderId="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wrapText="1"/>
    </xf>
    <xf numFmtId="4" fontId="0" fillId="0" borderId="10" xfId="42" applyNumberFormat="1" applyBorder="1" applyAlignment="1">
      <alignment/>
    </xf>
    <xf numFmtId="4" fontId="0" fillId="0" borderId="10" xfId="42" applyNumberForma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96" fillId="0" borderId="0" xfId="0" applyFont="1" applyFill="1" applyBorder="1" applyAlignment="1">
      <alignment wrapText="1"/>
    </xf>
    <xf numFmtId="0" fontId="96" fillId="0" borderId="0" xfId="0" applyFont="1" applyFill="1" applyAlignment="1">
      <alignment wrapText="1"/>
    </xf>
    <xf numFmtId="0" fontId="96" fillId="0" borderId="0" xfId="0" applyFont="1" applyAlignment="1">
      <alignment/>
    </xf>
    <xf numFmtId="0" fontId="13" fillId="0" borderId="15" xfId="0" applyFont="1" applyBorder="1" applyAlignment="1">
      <alignment/>
    </xf>
    <xf numFmtId="9" fontId="95" fillId="0" borderId="15" xfId="0" applyNumberFormat="1" applyFont="1" applyFill="1" applyBorder="1" applyAlignment="1">
      <alignment horizontal="right" vertical="center"/>
    </xf>
    <xf numFmtId="0" fontId="0" fillId="0" borderId="0" xfId="52" applyFill="1">
      <alignment/>
      <protection/>
    </xf>
    <xf numFmtId="0" fontId="0" fillId="0" borderId="0" xfId="52">
      <alignment/>
      <protection/>
    </xf>
    <xf numFmtId="0" fontId="0" fillId="0" borderId="10" xfId="52" applyFont="1" applyBorder="1" applyAlignment="1">
      <alignment wrapText="1"/>
      <protection/>
    </xf>
    <xf numFmtId="0" fontId="0" fillId="0" borderId="10" xfId="52" applyFont="1" applyBorder="1">
      <alignment/>
      <protection/>
    </xf>
    <xf numFmtId="0" fontId="22" fillId="0" borderId="0" xfId="52" applyFont="1" applyFill="1">
      <alignment/>
      <protection/>
    </xf>
    <xf numFmtId="0" fontId="22" fillId="0" borderId="0" xfId="52" applyFont="1">
      <alignment/>
      <protection/>
    </xf>
    <xf numFmtId="0" fontId="23" fillId="0" borderId="0" xfId="52" applyFont="1" applyFill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wrapText="1"/>
      <protection/>
    </xf>
    <xf numFmtId="2" fontId="8" fillId="0" borderId="10" xfId="52" applyNumberFormat="1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wrapText="1"/>
      <protection/>
    </xf>
    <xf numFmtId="0" fontId="0" fillId="34" borderId="10" xfId="52" applyFill="1" applyBorder="1">
      <alignment/>
      <protection/>
    </xf>
    <xf numFmtId="0" fontId="0" fillId="0" borderId="10" xfId="52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wrapText="1"/>
      <protection/>
    </xf>
    <xf numFmtId="0" fontId="0" fillId="0" borderId="10" xfId="52" applyFont="1" applyFill="1" applyBorder="1" applyAlignment="1">
      <alignment horizontal="center"/>
      <protection/>
    </xf>
    <xf numFmtId="0" fontId="0" fillId="0" borderId="10" xfId="52" applyFont="1" applyFill="1" applyBorder="1" applyAlignment="1">
      <alignment wrapText="1"/>
      <protection/>
    </xf>
    <xf numFmtId="0" fontId="7" fillId="0" borderId="10" xfId="52" applyFont="1" applyBorder="1" applyAlignment="1">
      <alignment horizontal="center"/>
      <protection/>
    </xf>
    <xf numFmtId="0" fontId="7" fillId="0" borderId="10" xfId="52" applyFont="1" applyBorder="1" applyAlignment="1">
      <alignment wrapText="1"/>
      <protection/>
    </xf>
    <xf numFmtId="2" fontId="7" fillId="0" borderId="10" xfId="52" applyNumberFormat="1" applyFont="1" applyBorder="1">
      <alignment/>
      <protection/>
    </xf>
    <xf numFmtId="0" fontId="8" fillId="0" borderId="10" xfId="52" applyFont="1" applyBorder="1">
      <alignment/>
      <protection/>
    </xf>
    <xf numFmtId="0" fontId="7" fillId="0" borderId="16" xfId="52" applyFont="1" applyFill="1" applyBorder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0" fillId="0" borderId="10" xfId="52" applyBorder="1" applyAlignment="1">
      <alignment horizontal="center"/>
      <protection/>
    </xf>
    <xf numFmtId="0" fontId="0" fillId="0" borderId="10" xfId="52" applyFont="1" applyBorder="1" applyAlignment="1">
      <alignment horizontal="left" wrapText="1" indent="1"/>
      <protection/>
    </xf>
    <xf numFmtId="2" fontId="0" fillId="0" borderId="10" xfId="52" applyNumberFormat="1" applyBorder="1">
      <alignment/>
      <protection/>
    </xf>
    <xf numFmtId="0" fontId="0" fillId="0" borderId="10" xfId="52" applyFont="1" applyBorder="1" applyAlignment="1">
      <alignment horizontal="left" wrapText="1" indent="2"/>
      <protection/>
    </xf>
    <xf numFmtId="0" fontId="97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2"/>
      <protection/>
    </xf>
    <xf numFmtId="2" fontId="0" fillId="33" borderId="10" xfId="52" applyNumberFormat="1" applyFill="1" applyBorder="1">
      <alignment/>
      <protection/>
    </xf>
    <xf numFmtId="0" fontId="7" fillId="33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 applyAlignment="1">
      <alignment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0" applyFont="1" applyFill="1" applyBorder="1" applyAlignment="1">
      <alignment/>
    </xf>
    <xf numFmtId="185" fontId="0" fillId="0" borderId="0" xfId="0" applyNumberFormat="1" applyAlignment="1">
      <alignment/>
    </xf>
    <xf numFmtId="184" fontId="96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3" fontId="98" fillId="35" borderId="17" xfId="53" applyFont="1" applyFill="1" applyBorder="1" applyAlignment="1">
      <alignment horizontal="left" vertical="center"/>
      <protection/>
    </xf>
    <xf numFmtId="3" fontId="98" fillId="35" borderId="18" xfId="53" applyFont="1" applyFill="1" applyBorder="1" applyAlignment="1">
      <alignment horizontal="left" vertical="center"/>
      <protection/>
    </xf>
    <xf numFmtId="3" fontId="98" fillId="35" borderId="18" xfId="53" applyFont="1" applyFill="1" applyBorder="1" applyAlignment="1">
      <alignment horizontal="left" vertical="center" wrapText="1"/>
      <protection/>
    </xf>
    <xf numFmtId="0" fontId="98" fillId="35" borderId="19" xfId="0" applyFont="1" applyFill="1" applyBorder="1" applyAlignment="1">
      <alignment vertical="center"/>
    </xf>
    <xf numFmtId="0" fontId="99" fillId="35" borderId="20" xfId="0" applyFont="1" applyFill="1" applyBorder="1" applyAlignment="1">
      <alignment horizontal="center" vertical="center"/>
    </xf>
    <xf numFmtId="0" fontId="99" fillId="35" borderId="21" xfId="0" applyFont="1" applyFill="1" applyBorder="1" applyAlignment="1">
      <alignment horizontal="center" vertical="center" wrapText="1"/>
    </xf>
    <xf numFmtId="0" fontId="100" fillId="35" borderId="22" xfId="0" applyFont="1" applyFill="1" applyBorder="1" applyAlignment="1">
      <alignment horizontal="center" vertical="center"/>
    </xf>
    <xf numFmtId="3" fontId="98" fillId="35" borderId="21" xfId="53" applyFont="1" applyFill="1" applyBorder="1" applyAlignment="1" quotePrefix="1">
      <alignment horizontal="left" vertical="center"/>
      <protection/>
    </xf>
    <xf numFmtId="0" fontId="101" fillId="35" borderId="21" xfId="0" applyFont="1" applyFill="1" applyBorder="1" applyAlignment="1">
      <alignment horizontal="right"/>
    </xf>
    <xf numFmtId="0" fontId="101" fillId="35" borderId="22" xfId="0" applyFont="1" applyFill="1" applyBorder="1" applyAlignment="1">
      <alignment/>
    </xf>
    <xf numFmtId="0" fontId="13" fillId="0" borderId="11" xfId="0" applyFont="1" applyFill="1" applyBorder="1" applyAlignment="1">
      <alignment horizontal="left" indent="1"/>
    </xf>
    <xf numFmtId="0" fontId="16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 wrapText="1" indent="1"/>
    </xf>
    <xf numFmtId="9" fontId="95" fillId="0" borderId="11" xfId="0" applyNumberFormat="1" applyFont="1" applyFill="1" applyBorder="1" applyAlignment="1">
      <alignment horizontal="right"/>
    </xf>
    <xf numFmtId="9" fontId="13" fillId="0" borderId="11" xfId="0" applyNumberFormat="1" applyFont="1" applyFill="1" applyBorder="1" applyAlignment="1">
      <alignment horizontal="right"/>
    </xf>
    <xf numFmtId="0" fontId="33" fillId="0" borderId="11" xfId="0" applyFont="1" applyBorder="1" applyAlignment="1">
      <alignment wrapText="1"/>
    </xf>
    <xf numFmtId="0" fontId="101" fillId="35" borderId="13" xfId="0" applyFont="1" applyFill="1" applyBorder="1" applyAlignment="1">
      <alignment/>
    </xf>
    <xf numFmtId="0" fontId="102" fillId="0" borderId="0" xfId="0" applyFont="1" applyBorder="1" applyAlignment="1">
      <alignment/>
    </xf>
    <xf numFmtId="3" fontId="98" fillId="35" borderId="20" xfId="53" applyFont="1" applyFill="1" applyBorder="1" applyAlignment="1" quotePrefix="1">
      <alignment horizontal="left" vertical="center"/>
      <protection/>
    </xf>
    <xf numFmtId="0" fontId="102" fillId="0" borderId="23" xfId="0" applyFont="1" applyBorder="1" applyAlignment="1">
      <alignment/>
    </xf>
    <xf numFmtId="0" fontId="102" fillId="0" borderId="24" xfId="0" applyFont="1" applyBorder="1" applyAlignment="1">
      <alignment/>
    </xf>
    <xf numFmtId="9" fontId="95" fillId="36" borderId="25" xfId="0" applyNumberFormat="1" applyFont="1" applyFill="1" applyBorder="1" applyAlignment="1">
      <alignment horizontal="right" vertical="center"/>
    </xf>
    <xf numFmtId="0" fontId="13" fillId="36" borderId="25" xfId="0" applyFont="1" applyFill="1" applyBorder="1" applyAlignment="1">
      <alignment horizontal="right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0" fillId="36" borderId="10" xfId="0" applyFill="1" applyBorder="1" applyAlignment="1">
      <alignment/>
    </xf>
    <xf numFmtId="10" fontId="7" fillId="36" borderId="10" xfId="0" applyNumberFormat="1" applyFont="1" applyFill="1" applyBorder="1" applyAlignment="1">
      <alignment horizontal="center"/>
    </xf>
    <xf numFmtId="2" fontId="27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3" fontId="7" fillId="37" borderId="10" xfId="0" applyNumberFormat="1" applyFont="1" applyFill="1" applyBorder="1" applyAlignment="1">
      <alignment/>
    </xf>
    <xf numFmtId="3" fontId="105" fillId="35" borderId="10" xfId="53" applyNumberFormat="1" applyFont="1" applyFill="1" applyBorder="1" applyAlignment="1">
      <alignment horizontal="center"/>
      <protection/>
    </xf>
    <xf numFmtId="0" fontId="7" fillId="37" borderId="10" xfId="0" applyFont="1" applyFill="1" applyBorder="1" applyAlignment="1">
      <alignment wrapText="1"/>
    </xf>
    <xf numFmtId="4" fontId="7" fillId="37" borderId="10" xfId="0" applyNumberFormat="1" applyFont="1" applyFill="1" applyBorder="1" applyAlignment="1">
      <alignment/>
    </xf>
    <xf numFmtId="166" fontId="7" fillId="37" borderId="10" xfId="0" applyNumberFormat="1" applyFont="1" applyFill="1" applyBorder="1" applyAlignment="1">
      <alignment/>
    </xf>
    <xf numFmtId="0" fontId="105" fillId="35" borderId="10" xfId="0" applyFont="1" applyFill="1" applyBorder="1" applyAlignment="1">
      <alignment horizontal="center"/>
    </xf>
    <xf numFmtId="0" fontId="105" fillId="35" borderId="10" xfId="0" applyFont="1" applyFill="1" applyBorder="1" applyAlignment="1">
      <alignment/>
    </xf>
    <xf numFmtId="179" fontId="8" fillId="37" borderId="26" xfId="0" applyNumberFormat="1" applyFont="1" applyFill="1" applyBorder="1" applyAlignment="1">
      <alignment horizontal="right"/>
    </xf>
    <xf numFmtId="179" fontId="8" fillId="37" borderId="10" xfId="0" applyNumberFormat="1" applyFont="1" applyFill="1" applyBorder="1" applyAlignment="1">
      <alignment horizontal="right"/>
    </xf>
    <xf numFmtId="1" fontId="105" fillId="35" borderId="10" xfId="53" applyNumberFormat="1" applyFont="1" applyFill="1" applyBorder="1" applyAlignment="1">
      <alignment horizontal="center"/>
      <protection/>
    </xf>
    <xf numFmtId="3" fontId="105" fillId="35" borderId="10" xfId="42" applyNumberFormat="1" applyFont="1" applyFill="1" applyBorder="1" applyAlignment="1">
      <alignment/>
    </xf>
    <xf numFmtId="171" fontId="105" fillId="35" borderId="27" xfId="42" applyNumberFormat="1" applyFont="1" applyFill="1" applyBorder="1" applyAlignment="1">
      <alignment/>
    </xf>
    <xf numFmtId="171" fontId="105" fillId="35" borderId="10" xfId="42" applyNumberFormat="1" applyFont="1" applyFill="1" applyBorder="1" applyAlignment="1">
      <alignment/>
    </xf>
    <xf numFmtId="167" fontId="106" fillId="35" borderId="28" xfId="42" applyNumberFormat="1" applyFont="1" applyFill="1" applyBorder="1" applyAlignment="1">
      <alignment/>
    </xf>
    <xf numFmtId="0" fontId="107" fillId="35" borderId="28" xfId="0" applyFont="1" applyFill="1" applyBorder="1" applyAlignment="1">
      <alignment/>
    </xf>
    <xf numFmtId="167" fontId="107" fillId="35" borderId="28" xfId="42" applyNumberFormat="1" applyFont="1" applyFill="1" applyBorder="1" applyAlignment="1">
      <alignment/>
    </xf>
    <xf numFmtId="0" fontId="107" fillId="35" borderId="20" xfId="0" applyFont="1" applyFill="1" applyBorder="1" applyAlignment="1">
      <alignment/>
    </xf>
    <xf numFmtId="0" fontId="105" fillId="38" borderId="29" xfId="0" applyFont="1" applyFill="1" applyBorder="1" applyAlignment="1">
      <alignment horizontal="center"/>
    </xf>
    <xf numFmtId="2" fontId="105" fillId="38" borderId="21" xfId="0" applyNumberFormat="1" applyFont="1" applyFill="1" applyBorder="1" applyAlignment="1">
      <alignment horizontal="center"/>
    </xf>
    <xf numFmtId="0" fontId="108" fillId="38" borderId="29" xfId="0" applyFont="1" applyFill="1" applyBorder="1" applyAlignment="1">
      <alignment horizontal="center"/>
    </xf>
    <xf numFmtId="3" fontId="105" fillId="38" borderId="21" xfId="0" applyNumberFormat="1" applyFont="1" applyFill="1" applyBorder="1" applyAlignment="1">
      <alignment horizontal="center"/>
    </xf>
    <xf numFmtId="0" fontId="108" fillId="38" borderId="29" xfId="0" applyFont="1" applyFill="1" applyBorder="1" applyAlignment="1">
      <alignment horizontal="center" vertical="center"/>
    </xf>
    <xf numFmtId="10" fontId="105" fillId="38" borderId="21" xfId="0" applyNumberFormat="1" applyFont="1" applyFill="1" applyBorder="1" applyAlignment="1">
      <alignment horizontal="center" vertical="center"/>
    </xf>
    <xf numFmtId="0" fontId="108" fillId="38" borderId="29" xfId="0" applyFont="1" applyFill="1" applyBorder="1" applyAlignment="1">
      <alignment horizontal="center" wrapText="1"/>
    </xf>
    <xf numFmtId="171" fontId="10" fillId="37" borderId="21" xfId="42" applyNumberFormat="1" applyFont="1" applyFill="1" applyBorder="1" applyAlignment="1">
      <alignment/>
    </xf>
    <xf numFmtId="0" fontId="105" fillId="37" borderId="10" xfId="0" applyFont="1" applyFill="1" applyBorder="1" applyAlignment="1">
      <alignment horizontal="center"/>
    </xf>
    <xf numFmtId="0" fontId="109" fillId="37" borderId="29" xfId="0" applyFont="1" applyFill="1" applyBorder="1" applyAlignment="1">
      <alignment/>
    </xf>
    <xf numFmtId="0" fontId="110" fillId="35" borderId="10" xfId="0" applyFont="1" applyFill="1" applyBorder="1" applyAlignment="1">
      <alignment horizontal="center"/>
    </xf>
    <xf numFmtId="0" fontId="110" fillId="35" borderId="27" xfId="0" applyFont="1" applyFill="1" applyBorder="1" applyAlignment="1">
      <alignment horizontal="center"/>
    </xf>
    <xf numFmtId="0" fontId="110" fillId="35" borderId="30" xfId="0" applyFont="1" applyFill="1" applyBorder="1" applyAlignment="1">
      <alignment horizontal="center"/>
    </xf>
    <xf numFmtId="2" fontId="7" fillId="37" borderId="10" xfId="52" applyNumberFormat="1" applyFont="1" applyFill="1" applyBorder="1">
      <alignment/>
      <protection/>
    </xf>
    <xf numFmtId="0" fontId="7" fillId="37" borderId="10" xfId="52" applyFont="1" applyFill="1" applyBorder="1" applyAlignment="1">
      <alignment horizontal="center"/>
      <protection/>
    </xf>
    <xf numFmtId="0" fontId="7" fillId="37" borderId="10" xfId="52" applyFont="1" applyFill="1" applyBorder="1" applyAlignment="1">
      <alignment wrapText="1"/>
      <protection/>
    </xf>
    <xf numFmtId="0" fontId="7" fillId="37" borderId="10" xfId="52" applyFont="1" applyFill="1" applyBorder="1" applyAlignment="1">
      <alignment horizontal="center" wrapText="1"/>
      <protection/>
    </xf>
    <xf numFmtId="0" fontId="0" fillId="37" borderId="10" xfId="52" applyFill="1" applyBorder="1" applyAlignment="1">
      <alignment horizontal="center"/>
      <protection/>
    </xf>
    <xf numFmtId="0" fontId="7" fillId="37" borderId="10" xfId="52" applyFont="1" applyFill="1" applyBorder="1" applyAlignment="1">
      <alignment horizontal="center" wrapText="1"/>
      <protection/>
    </xf>
    <xf numFmtId="2" fontId="0" fillId="37" borderId="10" xfId="52" applyNumberFormat="1" applyFill="1" applyBorder="1">
      <alignment/>
      <protection/>
    </xf>
    <xf numFmtId="0" fontId="96" fillId="0" borderId="0" xfId="52" applyFont="1" applyFill="1">
      <alignment/>
      <protection/>
    </xf>
    <xf numFmtId="0" fontId="105" fillId="35" borderId="0" xfId="52" applyFont="1" applyFill="1">
      <alignment/>
      <protection/>
    </xf>
    <xf numFmtId="3" fontId="0" fillId="37" borderId="21" xfId="0" applyNumberFormat="1" applyFill="1" applyBorder="1" applyAlignment="1">
      <alignment horizontal="center"/>
    </xf>
    <xf numFmtId="0" fontId="105" fillId="35" borderId="29" xfId="0" applyFont="1" applyFill="1" applyBorder="1" applyAlignment="1">
      <alignment/>
    </xf>
    <xf numFmtId="0" fontId="110" fillId="35" borderId="31" xfId="0" applyFont="1" applyFill="1" applyBorder="1" applyAlignment="1">
      <alignment horizontal="center"/>
    </xf>
    <xf numFmtId="0" fontId="110" fillId="35" borderId="32" xfId="0" applyFont="1" applyFill="1" applyBorder="1" applyAlignment="1">
      <alignment/>
    </xf>
    <xf numFmtId="0" fontId="111" fillId="0" borderId="0" xfId="52" applyFont="1" applyFill="1">
      <alignment/>
      <protection/>
    </xf>
    <xf numFmtId="0" fontId="112" fillId="0" borderId="0" xfId="52" applyFont="1" applyFill="1">
      <alignment/>
      <protection/>
    </xf>
    <xf numFmtId="0" fontId="113" fillId="0" borderId="14" xfId="0" applyFont="1" applyFill="1" applyBorder="1" applyAlignment="1">
      <alignment wrapText="1"/>
    </xf>
    <xf numFmtId="10" fontId="13" fillId="36" borderId="25" xfId="0" applyNumberFormat="1" applyFont="1" applyFill="1" applyBorder="1" applyAlignment="1">
      <alignment horizontal="right"/>
    </xf>
    <xf numFmtId="0" fontId="33" fillId="0" borderId="11" xfId="0" applyFont="1" applyFill="1" applyBorder="1" applyAlignment="1">
      <alignment wrapText="1"/>
    </xf>
    <xf numFmtId="0" fontId="33" fillId="39" borderId="11" xfId="0" applyFont="1" applyFill="1" applyBorder="1" applyAlignment="1">
      <alignment wrapText="1"/>
    </xf>
    <xf numFmtId="0" fontId="13" fillId="0" borderId="11" xfId="0" applyFont="1" applyBorder="1" applyAlignment="1">
      <alignment horizontal="left" wrapText="1" indent="1"/>
    </xf>
    <xf numFmtId="0" fontId="16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wrapText="1" indent="1"/>
    </xf>
    <xf numFmtId="0" fontId="16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95" fillId="0" borderId="12" xfId="0" applyFont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33" xfId="0" applyFont="1" applyBorder="1" applyAlignment="1">
      <alignment horizontal="right"/>
    </xf>
    <xf numFmtId="0" fontId="18" fillId="0" borderId="34" xfId="0" applyFont="1" applyFill="1" applyBorder="1" applyAlignment="1">
      <alignment horizontal="right"/>
    </xf>
    <xf numFmtId="0" fontId="16" fillId="33" borderId="34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34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16" fillId="0" borderId="14" xfId="0" applyFont="1" applyBorder="1" applyAlignment="1">
      <alignment horizontal="left" indent="1"/>
    </xf>
    <xf numFmtId="3" fontId="7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10" fontId="13" fillId="36" borderId="21" xfId="0" applyNumberFormat="1" applyFont="1" applyFill="1" applyBorder="1" applyAlignment="1">
      <alignment horizontal="right"/>
    </xf>
    <xf numFmtId="10" fontId="0" fillId="36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8" fillId="34" borderId="10" xfId="52" applyNumberFormat="1" applyFont="1" applyFill="1" applyBorder="1">
      <alignment/>
      <protection/>
    </xf>
    <xf numFmtId="2" fontId="7" fillId="34" borderId="10" xfId="52" applyNumberFormat="1" applyFont="1" applyFill="1" applyBorder="1">
      <alignment/>
      <protection/>
    </xf>
    <xf numFmtId="0" fontId="8" fillId="34" borderId="10" xfId="52" applyFont="1" applyFill="1" applyBorder="1">
      <alignment/>
      <protection/>
    </xf>
    <xf numFmtId="2" fontId="0" fillId="34" borderId="10" xfId="52" applyNumberFormat="1" applyFill="1" applyBorder="1">
      <alignment/>
      <protection/>
    </xf>
    <xf numFmtId="0" fontId="7" fillId="34" borderId="10" xfId="52" applyFont="1" applyFill="1" applyBorder="1">
      <alignment/>
      <protection/>
    </xf>
    <xf numFmtId="0" fontId="0" fillId="34" borderId="10" xfId="52" applyFont="1" applyFill="1" applyBorder="1">
      <alignment/>
      <protection/>
    </xf>
    <xf numFmtId="0" fontId="0" fillId="0" borderId="0" xfId="52" applyFont="1">
      <alignment/>
      <protection/>
    </xf>
    <xf numFmtId="0" fontId="0" fillId="40" borderId="20" xfId="0" applyFill="1" applyBorder="1" applyAlignment="1">
      <alignment/>
    </xf>
    <xf numFmtId="0" fontId="114" fillId="40" borderId="28" xfId="0" applyFont="1" applyFill="1" applyBorder="1" applyAlignment="1">
      <alignment horizontal="left" vertical="center"/>
    </xf>
    <xf numFmtId="0" fontId="0" fillId="40" borderId="22" xfId="0" applyFill="1" applyBorder="1" applyAlignment="1">
      <alignment horizontal="left"/>
    </xf>
    <xf numFmtId="0" fontId="7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/>
    </xf>
    <xf numFmtId="0" fontId="103" fillId="41" borderId="30" xfId="52" applyFont="1" applyFill="1" applyBorder="1" applyAlignment="1">
      <alignment horizontal="center"/>
      <protection/>
    </xf>
    <xf numFmtId="0" fontId="103" fillId="41" borderId="30" xfId="52" applyFont="1" applyFill="1" applyBorder="1">
      <alignment/>
      <protection/>
    </xf>
    <xf numFmtId="1" fontId="103" fillId="41" borderId="30" xfId="53" applyNumberFormat="1" applyFont="1" applyFill="1" applyBorder="1" applyAlignment="1">
      <alignment horizontal="center"/>
      <protection/>
    </xf>
    <xf numFmtId="1" fontId="103" fillId="41" borderId="10" xfId="53" applyNumberFormat="1" applyFont="1" applyFill="1" applyBorder="1" applyAlignment="1">
      <alignment horizontal="center"/>
      <protection/>
    </xf>
    <xf numFmtId="0" fontId="103" fillId="41" borderId="10" xfId="52" applyFont="1" applyFill="1" applyBorder="1" applyAlignment="1">
      <alignment horizontal="center"/>
      <protection/>
    </xf>
    <xf numFmtId="0" fontId="103" fillId="41" borderId="10" xfId="52" applyFont="1" applyFill="1" applyBorder="1">
      <alignment/>
      <protection/>
    </xf>
    <xf numFmtId="0" fontId="103" fillId="41" borderId="10" xfId="52" applyFont="1" applyFill="1" applyBorder="1" applyAlignment="1">
      <alignment horizontal="center" wrapText="1"/>
      <protection/>
    </xf>
    <xf numFmtId="0" fontId="103" fillId="41" borderId="10" xfId="52" applyFont="1" applyFill="1" applyBorder="1" applyAlignment="1">
      <alignment wrapText="1"/>
      <protection/>
    </xf>
    <xf numFmtId="0" fontId="103" fillId="41" borderId="10" xfId="52" applyFont="1" applyFill="1" applyBorder="1" applyAlignment="1">
      <alignment horizontal="center" wrapText="1"/>
      <protection/>
    </xf>
    <xf numFmtId="0" fontId="103" fillId="41" borderId="10" xfId="52" applyFont="1" applyFill="1" applyBorder="1" applyAlignment="1">
      <alignment wrapText="1"/>
      <protection/>
    </xf>
    <xf numFmtId="2" fontId="104" fillId="41" borderId="10" xfId="52" applyNumberFormat="1" applyFont="1" applyFill="1" applyBorder="1">
      <alignment/>
      <protection/>
    </xf>
    <xf numFmtId="0" fontId="115" fillId="0" borderId="0" xfId="0" applyFont="1" applyAlignment="1">
      <alignment/>
    </xf>
    <xf numFmtId="3" fontId="7" fillId="33" borderId="10" xfId="0" applyNumberFormat="1" applyFont="1" applyFill="1" applyBorder="1" applyAlignment="1">
      <alignment/>
    </xf>
    <xf numFmtId="0" fontId="113" fillId="0" borderId="0" xfId="0" applyFont="1" applyAlignment="1">
      <alignment/>
    </xf>
    <xf numFmtId="0" fontId="116" fillId="0" borderId="0" xfId="0" applyFont="1" applyAlignment="1">
      <alignment/>
    </xf>
    <xf numFmtId="0" fontId="116" fillId="0" borderId="0" xfId="0" applyFont="1" applyFill="1" applyAlignment="1">
      <alignment/>
    </xf>
    <xf numFmtId="0" fontId="116" fillId="33" borderId="0" xfId="0" applyFont="1" applyFill="1" applyAlignment="1">
      <alignment/>
    </xf>
    <xf numFmtId="0" fontId="16" fillId="0" borderId="11" xfId="0" applyFont="1" applyFill="1" applyBorder="1" applyAlignment="1">
      <alignment wrapText="1"/>
    </xf>
    <xf numFmtId="3" fontId="35" fillId="42" borderId="35" xfId="53" applyFont="1" applyFill="1" applyBorder="1" applyAlignment="1">
      <alignment horizontal="center"/>
      <protection/>
    </xf>
    <xf numFmtId="3" fontId="35" fillId="42" borderId="36" xfId="53" applyFont="1" applyFill="1" applyBorder="1" applyAlignment="1">
      <alignment horizontal="center"/>
      <protection/>
    </xf>
    <xf numFmtId="3" fontId="35" fillId="42" borderId="29" xfId="53" applyFont="1" applyFill="1" applyBorder="1" applyAlignment="1">
      <alignment horizontal="center"/>
      <protection/>
    </xf>
    <xf numFmtId="3" fontId="35" fillId="42" borderId="37" xfId="53" applyFont="1" applyFill="1" applyBorder="1" applyAlignment="1">
      <alignment horizontal="center"/>
      <protection/>
    </xf>
    <xf numFmtId="3" fontId="13" fillId="42" borderId="10" xfId="53" applyFont="1" applyFill="1" applyBorder="1" applyAlignment="1">
      <alignment horizontal="center" wrapText="1"/>
      <protection/>
    </xf>
    <xf numFmtId="3" fontId="13" fillId="42" borderId="38" xfId="53" applyFont="1" applyFill="1" applyBorder="1" applyAlignment="1">
      <alignment horizontal="center"/>
      <protection/>
    </xf>
    <xf numFmtId="3" fontId="117" fillId="40" borderId="20" xfId="53" applyFont="1" applyFill="1" applyBorder="1" applyAlignment="1">
      <alignment horizontal="center" vertical="center"/>
      <protection/>
    </xf>
    <xf numFmtId="3" fontId="117" fillId="40" borderId="28" xfId="53" applyFont="1" applyFill="1" applyBorder="1" applyAlignment="1">
      <alignment horizontal="center" vertical="center"/>
      <protection/>
    </xf>
    <xf numFmtId="3" fontId="117" fillId="40" borderId="22" xfId="53" applyFont="1" applyFill="1" applyBorder="1" applyAlignment="1">
      <alignment horizontal="center" vertical="center"/>
      <protection/>
    </xf>
    <xf numFmtId="0" fontId="32" fillId="33" borderId="0" xfId="0" applyFont="1" applyFill="1" applyBorder="1" applyAlignment="1">
      <alignment horizontal="right" vertical="center" wrapText="1"/>
    </xf>
    <xf numFmtId="0" fontId="33" fillId="33" borderId="0" xfId="0" applyFont="1" applyFill="1" applyBorder="1" applyAlignment="1">
      <alignment horizontal="right" vertical="center"/>
    </xf>
    <xf numFmtId="0" fontId="16" fillId="42" borderId="39" xfId="0" applyFont="1" applyFill="1" applyBorder="1" applyAlignment="1">
      <alignment horizontal="center" vertical="center"/>
    </xf>
    <xf numFmtId="0" fontId="16" fillId="42" borderId="40" xfId="0" applyFont="1" applyFill="1" applyBorder="1" applyAlignment="1">
      <alignment horizontal="center" vertical="center"/>
    </xf>
    <xf numFmtId="3" fontId="117" fillId="40" borderId="29" xfId="53" applyFont="1" applyFill="1" applyBorder="1" applyAlignment="1">
      <alignment horizontal="center" vertical="center" wrapText="1"/>
      <protection/>
    </xf>
    <xf numFmtId="3" fontId="117" fillId="40" borderId="31" xfId="53" applyFont="1" applyFill="1" applyBorder="1" applyAlignment="1">
      <alignment horizontal="center" vertical="center" wrapText="1"/>
      <protection/>
    </xf>
    <xf numFmtId="3" fontId="117" fillId="40" borderId="32" xfId="53" applyFont="1" applyFill="1" applyBorder="1" applyAlignment="1">
      <alignment horizontal="center" vertical="center" wrapText="1"/>
      <protection/>
    </xf>
    <xf numFmtId="0" fontId="103" fillId="0" borderId="0" xfId="0" applyFont="1" applyFill="1" applyAlignment="1">
      <alignment horizontal="left" vertical="top" wrapText="1"/>
    </xf>
    <xf numFmtId="0" fontId="103" fillId="0" borderId="0" xfId="0" applyFont="1" applyAlignment="1">
      <alignment horizontal="left" vertical="center" wrapText="1"/>
    </xf>
    <xf numFmtId="3" fontId="117" fillId="40" borderId="41" xfId="53" applyFont="1" applyFill="1" applyBorder="1" applyAlignment="1">
      <alignment horizontal="center" vertical="center" wrapText="1"/>
      <protection/>
    </xf>
    <xf numFmtId="3" fontId="117" fillId="40" borderId="42" xfId="53" applyFont="1" applyFill="1" applyBorder="1" applyAlignment="1">
      <alignment horizontal="center" vertical="center" wrapText="1"/>
      <protection/>
    </xf>
    <xf numFmtId="0" fontId="118" fillId="0" borderId="20" xfId="0" applyFont="1" applyBorder="1" applyAlignment="1">
      <alignment horizontal="center" vertical="center" wrapText="1"/>
    </xf>
    <xf numFmtId="0" fontId="118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05" fillId="35" borderId="29" xfId="52" applyFont="1" applyFill="1" applyBorder="1" applyAlignment="1">
      <alignment horizontal="center"/>
      <protection/>
    </xf>
    <xf numFmtId="0" fontId="105" fillId="35" borderId="31" xfId="52" applyFont="1" applyFill="1" applyBorder="1" applyAlignment="1">
      <alignment horizontal="center"/>
      <protection/>
    </xf>
    <xf numFmtId="0" fontId="105" fillId="35" borderId="32" xfId="52" applyFont="1" applyFill="1" applyBorder="1" applyAlignment="1">
      <alignment horizontal="center"/>
      <protection/>
    </xf>
    <xf numFmtId="0" fontId="110" fillId="35" borderId="31" xfId="52" applyFont="1" applyFill="1" applyBorder="1" applyAlignment="1">
      <alignment horizontal="center"/>
      <protection/>
    </xf>
    <xf numFmtId="3" fontId="99" fillId="35" borderId="29" xfId="53" applyFont="1" applyFill="1" applyBorder="1" applyAlignment="1">
      <alignment horizontal="left" vertical="center"/>
      <protection/>
    </xf>
    <xf numFmtId="3" fontId="99" fillId="35" borderId="31" xfId="53" applyFont="1" applyFill="1" applyBorder="1" applyAlignment="1">
      <alignment horizontal="left" vertical="center"/>
      <protection/>
    </xf>
  </cellXfs>
  <cellStyles count="54">
    <cellStyle name="Normal" xfId="0"/>
    <cellStyle name="RowLevel_0" xfId="1"/>
    <cellStyle name="ColLevel_0" xfId="2"/>
    <cellStyle name="RowLevel_1" xfId="3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Wzór projekcji - po poprawkach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85725</xdr:rowOff>
    </xdr:from>
    <xdr:to>
      <xdr:col>2</xdr:col>
      <xdr:colOff>3705225</xdr:colOff>
      <xdr:row>1</xdr:row>
      <xdr:rowOff>133350</xdr:rowOff>
    </xdr:to>
    <xdr:pic>
      <xdr:nvPicPr>
        <xdr:cNvPr id="1" name="Obraz 2" descr="Zestawienie logotypów zawierające od lewej: znak Funduszy Europejskich z podpisem Fundusze Europejskie dla Małopolski, flaga Rzeczypospolitej Polskiej, flaga Unii Europejskiej z podpisem dofinansowane przez Unię Europejską oraz logotyp Województwa Małopolskieg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5725"/>
          <a:ext cx="8010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t\d\SST\PRACE\Janikowo.SodaConsult\soda%20ci&#281;&#380;ka.IX96\soda%20ci&#281;&#380;ka%20II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cap00006\Citrix\Documents%20and%20Settings\Maria%20Gierszewska\Pulpit\Plan%20Strategiczny%202003%20r\adam\City_Prof_reszta\koliniwskie+ozimek\ozim\ostatnie\adam\City_Prof_reszta\koliniwskie+ozimek\kolin\TEMP\Projekty\ERR-model-prim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yt4\c\EXCEL\X.XLW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Projekty\00826\Model\00644\IME\AMarcin\Dwz\Spp_2\Analizy%20Finansowe\Przyk&#322;ady\8-2-W&#322;oclawek-WWTP\Z1-W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Asortymenty%20tkalni-Maszynochlonnosc&amp;amortyzacj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5x_1-9_9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dokumenty\Zlecenia\600-699\676%20-%20WIP%20Poznan,%2020%20firm\I%20faza\2%20etap\wyceny\Warta%20-%20Tourist\676,%20Warta-Tourist,%20wycena,%20000530,%20W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SPA\ISPA2001\L37\8-2-W&#322;oclawek-WWTP\Model-W&#322;oc&#322;awek-R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TEMP\Projekty\ERR-model-prim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2003_sst_new\booz\anaiza_finans\strzelin_przeworno\strzelin_przeworno_projekcja_finansowa_luka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AMarcin\Dwz\Spp_2\Analizy%20Finansowe\Przyk&#322;ady\8-2-W&#322;oclawek-WWTP\Z1-W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dam\City_Prof_reszta\opole\2002\TEMP\Projekty\ERR-model-prim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  <sheetName val="Loan_Schedule_USD"/>
      <sheetName val="Loan_Schedule_PL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205.7142857142857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  <sheetName val="krosno __ grupę_ amortyzację"/>
      <sheetName val="krosno_-&gt;_grupę,_amortyzację"/>
    </sheetNames>
    <sheetDataSet>
      <sheetData sheetId="0">
        <row r="2">
          <cell r="J2">
            <v>1.1</v>
          </cell>
          <cell r="M2">
            <v>0</v>
          </cell>
        </row>
        <row r="3">
          <cell r="J3">
            <v>1.1</v>
          </cell>
          <cell r="M3">
            <v>0</v>
          </cell>
        </row>
        <row r="4">
          <cell r="J4">
            <v>1.1</v>
          </cell>
          <cell r="M4">
            <v>0</v>
          </cell>
        </row>
        <row r="5">
          <cell r="J5">
            <v>1.1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5175.36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1241.34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1241.34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37831.6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606.6500000000001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578040.58</v>
          </cell>
          <cell r="G10">
            <v>10639.66</v>
          </cell>
          <cell r="H10">
            <v>567400.9199999999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8332.05</v>
          </cell>
          <cell r="G29">
            <v>0</v>
          </cell>
          <cell r="H29">
            <v>8332.05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</v>
          </cell>
          <cell r="G30">
            <v>0</v>
          </cell>
          <cell r="H30">
            <v>69721.85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</v>
          </cell>
          <cell r="G35">
            <v>0</v>
          </cell>
          <cell r="H35">
            <v>309.6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</v>
          </cell>
          <cell r="G49">
            <v>0</v>
          </cell>
          <cell r="H49">
            <v>73722.35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66.6</v>
          </cell>
          <cell r="G54">
            <v>0</v>
          </cell>
          <cell r="H54">
            <v>66.6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</v>
          </cell>
          <cell r="G60">
            <v>0</v>
          </cell>
          <cell r="H60">
            <v>2051.53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5038.48</v>
          </cell>
          <cell r="G77">
            <v>0</v>
          </cell>
          <cell r="H77">
            <v>5038.48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</v>
          </cell>
          <cell r="G84">
            <v>0</v>
          </cell>
          <cell r="H84">
            <v>592.44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1152.6</v>
          </cell>
          <cell r="G88">
            <v>0</v>
          </cell>
          <cell r="H88">
            <v>1152.6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</v>
          </cell>
          <cell r="G93">
            <v>0</v>
          </cell>
          <cell r="H93">
            <v>559.58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41693.09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</v>
          </cell>
          <cell r="G106">
            <v>0</v>
          </cell>
          <cell r="H106">
            <v>634036.67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</v>
          </cell>
          <cell r="G138">
            <v>0</v>
          </cell>
          <cell r="H138">
            <v>9807.7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34663.59</v>
          </cell>
          <cell r="G148">
            <v>0</v>
          </cell>
          <cell r="H148">
            <v>34663.59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</v>
          </cell>
          <cell r="H161">
            <v>74582.24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1049.61</v>
          </cell>
          <cell r="G163">
            <v>0</v>
          </cell>
          <cell r="H163">
            <v>1049.61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2181.2</v>
          </cell>
          <cell r="G168">
            <v>0</v>
          </cell>
          <cell r="H168">
            <v>2181.2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95812.48</v>
          </cell>
          <cell r="G194">
            <v>0</v>
          </cell>
          <cell r="H194">
            <v>95812.48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</v>
          </cell>
          <cell r="G228">
            <v>0</v>
          </cell>
          <cell r="H228">
            <v>-67996.21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18108.35</v>
          </cell>
          <cell r="G237">
            <v>0</v>
          </cell>
          <cell r="H237">
            <v>18108.35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</v>
          </cell>
          <cell r="G243">
            <v>0</v>
          </cell>
          <cell r="H243">
            <v>10177.04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</v>
          </cell>
          <cell r="G244">
            <v>0</v>
          </cell>
          <cell r="H244">
            <v>4789.35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  <sheetName val="bazowy-ceny_stale"/>
      <sheetName val="inwestycje-ceny_stale"/>
      <sheetName val="Zestawienie_wycen"/>
      <sheetName val="Skład__MT"/>
      <sheetName val="scenario z projektem"/>
      <sheetName val="scenario bez projekt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  <sheetName val="Loan_Schedule1"/>
      <sheetName val="Loan_Schedule2"/>
      <sheetName val="do_cba"/>
      <sheetName val="do_raportu"/>
    </sheetNames>
    <sheetDataSet>
      <sheetData sheetId="4">
        <row r="8">
          <cell r="B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Jaroszow1"/>
      <sheetName val="Loan Schedule USD"/>
      <sheetName val="Loan_Schedule_USD"/>
    </sheetNames>
    <sheetDataSet>
      <sheetData sheetId="2">
        <row r="5">
          <cell r="B5">
            <v>0.0725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.układ rodzjowy"/>
      <sheetName val="Amortyzacja"/>
      <sheetName val="ZZK-HARM"/>
      <sheetName val="k.układ rodzjowy W0"/>
      <sheetName val="Amortyzacja W0"/>
      <sheetName val="k.pracy"/>
      <sheetName val="k.bezpośrednie"/>
      <sheetName val="k.pośrednie"/>
      <sheetName val="k.zmienne"/>
      <sheetName val="k.stałe"/>
      <sheetName val="k.układ kalkulacyjn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finansowanie (2)"/>
      <sheetName val="koszty_tab16b"/>
      <sheetName val="roboczy"/>
      <sheetName val="Loan Schedule1"/>
      <sheetName val="Loan Schedule2"/>
      <sheetName val="war"/>
      <sheetName val="war_s"/>
      <sheetName val="war_p"/>
      <sheetName val="Popyt_woda"/>
      <sheetName val="Popyt_woda_s"/>
      <sheetName val="Popyt_woda_p"/>
      <sheetName val="Popyt_Scieki"/>
      <sheetName val="Popyt_Scieki_s"/>
      <sheetName val="Popyt_Scieki_p"/>
      <sheetName val="Inwest"/>
      <sheetName val="Inwest_s"/>
      <sheetName val="Inwest_p"/>
      <sheetName val="inc"/>
      <sheetName val="st"/>
      <sheetName val="st_s"/>
      <sheetName val="st_p"/>
      <sheetName val="do cba"/>
      <sheetName val="do raportu"/>
      <sheetName val="Popyt_Scieki (2)"/>
      <sheetName val="Popyt_Scieki (3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ałożenia"/>
      <sheetName val="kosz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6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58.140625" style="19" customWidth="1"/>
    <col min="2" max="2" width="14.140625" style="57" customWidth="1"/>
    <col min="3" max="3" width="64.140625" style="19" customWidth="1"/>
    <col min="4" max="8" width="9.140625" style="19" customWidth="1"/>
    <col min="9" max="9" width="31.140625" style="19" customWidth="1"/>
    <col min="10" max="16384" width="9.140625" style="19" customWidth="1"/>
  </cols>
  <sheetData>
    <row r="1" ht="50.25" customHeight="1"/>
    <row r="2" spans="1:3" s="45" customFormat="1" ht="62.25" customHeight="1" thickBot="1">
      <c r="A2" s="279" t="s">
        <v>262</v>
      </c>
      <c r="B2" s="280"/>
      <c r="C2" s="280"/>
    </row>
    <row r="3" spans="1:3" s="45" customFormat="1" ht="57" customHeight="1" thickBot="1">
      <c r="A3" s="276" t="s">
        <v>42</v>
      </c>
      <c r="B3" s="277"/>
      <c r="C3" s="278"/>
    </row>
    <row r="4" spans="1:3" s="45" customFormat="1" ht="17.25" customHeight="1" thickBot="1">
      <c r="A4" s="44"/>
      <c r="B4" s="55"/>
      <c r="C4" s="46"/>
    </row>
    <row r="5" spans="1:21" ht="22.5" customHeight="1">
      <c r="A5" s="132" t="s">
        <v>29</v>
      </c>
      <c r="B5" s="270"/>
      <c r="C5" s="271"/>
      <c r="U5" s="45"/>
    </row>
    <row r="6" spans="1:21" ht="29.25" customHeight="1">
      <c r="A6" s="133" t="s">
        <v>30</v>
      </c>
      <c r="B6" s="272"/>
      <c r="C6" s="273"/>
      <c r="U6" s="45"/>
    </row>
    <row r="7" spans="1:21" s="23" customFormat="1" ht="33.75" customHeight="1">
      <c r="A7" s="134" t="s">
        <v>217</v>
      </c>
      <c r="B7" s="274"/>
      <c r="C7" s="275"/>
      <c r="U7" s="45"/>
    </row>
    <row r="8" spans="1:3" ht="29.25" customHeight="1" thickBot="1">
      <c r="A8" s="135" t="s">
        <v>216</v>
      </c>
      <c r="B8" s="281"/>
      <c r="C8" s="282"/>
    </row>
    <row r="9" spans="1:3" ht="30.75" thickBot="1">
      <c r="A9" s="136" t="s">
        <v>25</v>
      </c>
      <c r="B9" s="137" t="s">
        <v>27</v>
      </c>
      <c r="C9" s="138" t="s">
        <v>50</v>
      </c>
    </row>
    <row r="10" spans="1:3" ht="24" customHeight="1" thickBot="1">
      <c r="A10" s="139" t="s">
        <v>26</v>
      </c>
      <c r="B10" s="140"/>
      <c r="C10" s="148"/>
    </row>
    <row r="11" spans="1:3" ht="12.75">
      <c r="A11" s="49"/>
      <c r="B11" s="59"/>
      <c r="C11" s="20"/>
    </row>
    <row r="12" spans="1:3" ht="12.75">
      <c r="A12" s="20"/>
      <c r="B12" s="56"/>
      <c r="C12" s="20"/>
    </row>
    <row r="13" spans="1:3" ht="22.5" customHeight="1">
      <c r="A13" s="212" t="s">
        <v>38</v>
      </c>
      <c r="B13" s="60"/>
      <c r="C13" s="210" t="s">
        <v>261</v>
      </c>
    </row>
    <row r="14" spans="1:3" ht="12.75">
      <c r="A14" s="142" t="s">
        <v>36</v>
      </c>
      <c r="B14" s="33"/>
      <c r="C14" s="51" t="s">
        <v>229</v>
      </c>
    </row>
    <row r="15" spans="1:3" ht="12.75">
      <c r="A15" s="142" t="s">
        <v>41</v>
      </c>
      <c r="B15" s="33"/>
      <c r="C15" s="51"/>
    </row>
    <row r="16" spans="1:3" ht="12.75">
      <c r="A16" s="65"/>
      <c r="B16" s="33"/>
      <c r="C16" s="51"/>
    </row>
    <row r="17" spans="1:3" ht="12.75">
      <c r="A17" s="212" t="s">
        <v>231</v>
      </c>
      <c r="B17" s="33"/>
      <c r="C17" s="209" t="s">
        <v>230</v>
      </c>
    </row>
    <row r="18" spans="1:3" ht="12.75">
      <c r="A18" s="66"/>
      <c r="B18" s="33"/>
      <c r="C18" s="51"/>
    </row>
    <row r="19" spans="1:3" ht="12.75">
      <c r="A19" s="142"/>
      <c r="B19" s="33"/>
      <c r="C19" s="51"/>
    </row>
    <row r="20" spans="1:3" ht="12.75">
      <c r="A20" s="143" t="s">
        <v>37</v>
      </c>
      <c r="B20" s="33"/>
      <c r="C20" s="51"/>
    </row>
    <row r="21" spans="1:3" ht="26.25" customHeight="1">
      <c r="A21" s="211" t="s">
        <v>260</v>
      </c>
      <c r="B21" s="153"/>
      <c r="C21" s="210" t="s">
        <v>261</v>
      </c>
    </row>
    <row r="22" spans="1:3" ht="16.5" customHeight="1" thickBot="1">
      <c r="A22" s="211"/>
      <c r="B22" s="85"/>
      <c r="C22" s="147"/>
    </row>
    <row r="23" spans="1:3" ht="42" customHeight="1" thickBot="1">
      <c r="A23" s="211" t="s">
        <v>169</v>
      </c>
      <c r="B23" s="237"/>
      <c r="C23" s="147" t="s">
        <v>170</v>
      </c>
    </row>
    <row r="24" spans="1:15" ht="42" customHeight="1">
      <c r="A24" s="213" t="s">
        <v>218</v>
      </c>
      <c r="B24" s="20"/>
      <c r="C24" s="54" t="s">
        <v>233</v>
      </c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ht="12.75">
      <c r="A25" s="213" t="s">
        <v>39</v>
      </c>
      <c r="B25" s="154"/>
      <c r="C25" s="54" t="s">
        <v>219</v>
      </c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</row>
    <row r="26" spans="1:15" ht="12.75">
      <c r="A26" s="144"/>
      <c r="B26" s="84"/>
      <c r="C26" s="20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</row>
    <row r="27" spans="1:15" ht="33" customHeight="1">
      <c r="A27" s="54" t="s">
        <v>234</v>
      </c>
      <c r="B27" s="208"/>
      <c r="C27" s="51" t="s">
        <v>220</v>
      </c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</row>
    <row r="28" spans="1:15" s="23" customFormat="1" ht="30.75" customHeight="1">
      <c r="A28" s="54" t="s">
        <v>235</v>
      </c>
      <c r="B28" s="145"/>
      <c r="C28" s="51" t="s">
        <v>220</v>
      </c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</row>
    <row r="29" spans="1:15" s="23" customFormat="1" ht="30.75" customHeight="1">
      <c r="A29" s="214" t="s">
        <v>236</v>
      </c>
      <c r="B29" s="146"/>
      <c r="C29" s="54" t="s">
        <v>232</v>
      </c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</row>
    <row r="30" spans="1:15" s="23" customFormat="1" ht="30.75" customHeight="1">
      <c r="A30" s="214" t="s">
        <v>223</v>
      </c>
      <c r="B30" s="146"/>
      <c r="C30" s="54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</row>
    <row r="31" spans="1:15" ht="38.25">
      <c r="A31" s="269" t="s">
        <v>237</v>
      </c>
      <c r="B31" s="33"/>
      <c r="C31" s="51" t="s">
        <v>258</v>
      </c>
      <c r="D31" s="265"/>
      <c r="E31" s="266"/>
      <c r="F31" s="266"/>
      <c r="G31" s="263" t="s">
        <v>224</v>
      </c>
      <c r="H31" s="263" t="s">
        <v>227</v>
      </c>
      <c r="I31" s="266"/>
      <c r="J31" s="266"/>
      <c r="K31" s="266"/>
      <c r="L31" s="266"/>
      <c r="M31" s="266"/>
      <c r="N31" s="266"/>
      <c r="O31" s="266"/>
    </row>
    <row r="32" spans="2:15" ht="12.75">
      <c r="B32" s="33"/>
      <c r="C32" s="20"/>
      <c r="E32" s="266"/>
      <c r="F32" s="266"/>
      <c r="G32" s="263" t="s">
        <v>225</v>
      </c>
      <c r="H32" s="263" t="s">
        <v>228</v>
      </c>
      <c r="I32" s="266"/>
      <c r="J32" s="266"/>
      <c r="K32" s="266"/>
      <c r="L32" s="266"/>
      <c r="M32" s="266"/>
      <c r="N32" s="266"/>
      <c r="O32" s="266"/>
    </row>
    <row r="33" spans="1:15" ht="21.75" customHeight="1" thickBot="1">
      <c r="A33" s="207"/>
      <c r="B33" s="50"/>
      <c r="C33" s="50"/>
      <c r="E33" s="266"/>
      <c r="F33" s="266"/>
      <c r="G33" s="263" t="s">
        <v>226</v>
      </c>
      <c r="H33" s="263" t="s">
        <v>259</v>
      </c>
      <c r="I33" s="266"/>
      <c r="J33" s="266"/>
      <c r="K33" s="266"/>
      <c r="L33" s="266"/>
      <c r="M33" s="266"/>
      <c r="N33" s="266"/>
      <c r="O33" s="266"/>
    </row>
    <row r="34" spans="1:15" s="37" customFormat="1" ht="24" customHeight="1" thickBot="1">
      <c r="A34" s="139" t="s">
        <v>55</v>
      </c>
      <c r="B34" s="140"/>
      <c r="C34" s="141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</row>
    <row r="35" spans="1:15" s="23" customFormat="1" ht="12.75">
      <c r="A35" s="52"/>
      <c r="B35" s="215"/>
      <c r="C35" s="219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</row>
    <row r="36" spans="1:15" s="23" customFormat="1" ht="25.5">
      <c r="A36" s="225" t="s">
        <v>46</v>
      </c>
      <c r="B36" s="215"/>
      <c r="C36" s="219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</row>
    <row r="37" spans="1:15" ht="12.75">
      <c r="A37" s="226"/>
      <c r="B37" s="216"/>
      <c r="C37" s="21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</row>
    <row r="38" spans="1:15" ht="12.75">
      <c r="A38" s="227" t="s">
        <v>44</v>
      </c>
      <c r="B38" s="216"/>
      <c r="C38" s="21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</row>
    <row r="39" spans="1:15" ht="12.75">
      <c r="A39" s="228"/>
      <c r="B39" s="216"/>
      <c r="C39" s="21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</row>
    <row r="40" spans="1:15" ht="25.5">
      <c r="A40" s="229" t="s">
        <v>238</v>
      </c>
      <c r="B40" s="217"/>
      <c r="C40" s="220" t="s">
        <v>239</v>
      </c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</row>
    <row r="41" spans="1:15" ht="12.75">
      <c r="A41" s="211"/>
      <c r="B41" s="216"/>
      <c r="C41" s="21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</row>
    <row r="42" spans="1:15" s="23" customFormat="1" ht="25.5">
      <c r="A42" s="230" t="s">
        <v>45</v>
      </c>
      <c r="B42" s="215"/>
      <c r="C42" s="219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</row>
    <row r="43" spans="1:15" s="23" customFormat="1" ht="12.75">
      <c r="A43" s="231" t="s">
        <v>240</v>
      </c>
      <c r="B43" s="33"/>
      <c r="C43" s="219" t="s">
        <v>32</v>
      </c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</row>
    <row r="44" spans="1:15" s="23" customFormat="1" ht="12.75">
      <c r="A44" s="231" t="s">
        <v>241</v>
      </c>
      <c r="B44" s="224"/>
      <c r="C44" s="219" t="s">
        <v>242</v>
      </c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</row>
    <row r="45" spans="1:15" ht="25.5">
      <c r="A45" s="232" t="s">
        <v>48</v>
      </c>
      <c r="B45" s="223"/>
      <c r="C45" s="221" t="s">
        <v>242</v>
      </c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</row>
    <row r="46" spans="1:15" ht="25.5">
      <c r="A46" s="232" t="s">
        <v>47</v>
      </c>
      <c r="B46" s="218"/>
      <c r="C46" s="221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</row>
    <row r="47" spans="1:15" ht="12.75">
      <c r="A47" s="211"/>
      <c r="B47" s="218"/>
      <c r="C47" s="221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</row>
    <row r="48" spans="1:3" ht="12.75">
      <c r="A48" s="231" t="s">
        <v>49</v>
      </c>
      <c r="B48" s="218"/>
      <c r="C48" s="221"/>
    </row>
    <row r="49" spans="1:3" ht="12.75">
      <c r="A49" s="226"/>
      <c r="B49" s="218"/>
      <c r="C49" s="221"/>
    </row>
    <row r="50" spans="1:3" ht="12.75">
      <c r="A50" s="231"/>
      <c r="B50" s="218"/>
      <c r="C50" s="221"/>
    </row>
    <row r="51" spans="1:3" ht="13.5" thickBot="1">
      <c r="A51" s="233"/>
      <c r="B51" s="222"/>
      <c r="C51" s="21"/>
    </row>
    <row r="52" spans="1:3" ht="24" customHeight="1" thickBot="1">
      <c r="A52" s="150" t="s">
        <v>43</v>
      </c>
      <c r="B52" s="140"/>
      <c r="C52" s="141"/>
    </row>
    <row r="53" spans="1:3" ht="12.75">
      <c r="A53" s="149"/>
      <c r="B53" s="59"/>
      <c r="C53" s="49"/>
    </row>
    <row r="54" spans="1:3" ht="12.75">
      <c r="A54" s="151"/>
      <c r="B54" s="56"/>
      <c r="C54" s="20"/>
    </row>
    <row r="55" spans="1:3" ht="12.75">
      <c r="A55" s="151"/>
      <c r="B55" s="56"/>
      <c r="C55" s="20"/>
    </row>
    <row r="56" spans="1:3" ht="13.5" thickBot="1">
      <c r="A56" s="152"/>
      <c r="B56" s="58"/>
      <c r="C56" s="50"/>
    </row>
  </sheetData>
  <sheetProtection/>
  <mergeCells count="6">
    <mergeCell ref="B5:C5"/>
    <mergeCell ref="B6:C6"/>
    <mergeCell ref="B7:C7"/>
    <mergeCell ref="A3:C3"/>
    <mergeCell ref="A2:C2"/>
    <mergeCell ref="B8:C8"/>
  </mergeCells>
  <dataValidations count="2">
    <dataValidation type="list" allowBlank="1" showInputMessage="1" showErrorMessage="1" sqref="B30">
      <formula1>$G$31:$G$36</formula1>
    </dataValidation>
    <dataValidation type="list" allowBlank="1" showInputMessage="1" showErrorMessage="1" sqref="B31">
      <formula1>$H$31:$H$34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Normal="90" zoomScaleSheetLayoutView="100" zoomScalePageLayoutView="0" workbookViewId="0" topLeftCell="A1">
      <selection activeCell="B14" sqref="B14:G14"/>
    </sheetView>
  </sheetViews>
  <sheetFormatPr defaultColWidth="9.140625" defaultRowHeight="12.75"/>
  <cols>
    <col min="2" max="2" width="20.140625" style="0" customWidth="1"/>
    <col min="10" max="12" width="9.140625" style="0" customWidth="1"/>
  </cols>
  <sheetData>
    <row r="1" ht="17.25" customHeight="1">
      <c r="A1" s="48"/>
    </row>
    <row r="2" spans="1:12" ht="76.5" customHeight="1">
      <c r="A2" s="283" t="s">
        <v>56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3" spans="1:12" ht="18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3:9" ht="13.5" customHeight="1">
      <c r="C4" s="34"/>
      <c r="D4" s="34"/>
      <c r="E4" s="34"/>
      <c r="F4" s="34"/>
      <c r="G4" s="34"/>
      <c r="H4" s="34"/>
      <c r="I4" s="34"/>
    </row>
    <row r="5" spans="1:16" ht="18">
      <c r="A5" s="67"/>
      <c r="D5" s="34"/>
      <c r="E5" s="34"/>
      <c r="F5" s="34"/>
      <c r="G5" s="34"/>
      <c r="H5" s="34"/>
      <c r="I5" s="34"/>
      <c r="J5" s="34"/>
      <c r="N5" s="67"/>
      <c r="O5" s="67"/>
      <c r="P5" s="67"/>
    </row>
    <row r="6" spans="1:10" ht="12.75">
      <c r="A6" s="47"/>
      <c r="B6" s="155" t="s">
        <v>243</v>
      </c>
      <c r="C6" s="156"/>
      <c r="D6" s="156"/>
      <c r="E6" s="156"/>
      <c r="F6" s="156"/>
      <c r="G6" s="156"/>
      <c r="H6" s="34"/>
      <c r="I6" s="34"/>
      <c r="J6" s="34"/>
    </row>
    <row r="7" spans="1:10" ht="12.75">
      <c r="A7" s="47"/>
      <c r="B7" s="155" t="s">
        <v>183</v>
      </c>
      <c r="C7" s="156"/>
      <c r="D7" s="156"/>
      <c r="E7" s="156"/>
      <c r="F7" s="156"/>
      <c r="G7" s="156"/>
      <c r="H7" s="34"/>
      <c r="I7" s="34"/>
      <c r="J7" s="34"/>
    </row>
    <row r="8" spans="1:10" ht="12.75">
      <c r="A8" s="35"/>
      <c r="B8" s="155" t="s">
        <v>57</v>
      </c>
      <c r="C8" s="156"/>
      <c r="D8" s="156"/>
      <c r="E8" s="156"/>
      <c r="F8" s="156"/>
      <c r="G8" s="156"/>
      <c r="H8" s="34"/>
      <c r="I8" s="34"/>
      <c r="J8" s="34"/>
    </row>
    <row r="9" spans="1:7" ht="12.75">
      <c r="A9" s="35"/>
      <c r="B9" s="155" t="s">
        <v>58</v>
      </c>
      <c r="C9" s="156"/>
      <c r="D9" s="156"/>
      <c r="E9" s="156"/>
      <c r="F9" s="156"/>
      <c r="G9" s="156"/>
    </row>
    <row r="10" spans="1:10" ht="12.75">
      <c r="A10" s="35"/>
      <c r="B10" s="156"/>
      <c r="C10" s="155" t="s">
        <v>167</v>
      </c>
      <c r="D10" s="156"/>
      <c r="E10" s="156"/>
      <c r="F10" s="156"/>
      <c r="G10" s="156"/>
      <c r="H10" s="34"/>
      <c r="I10" s="34"/>
      <c r="J10" s="34"/>
    </row>
    <row r="11" spans="2:7" ht="12.75">
      <c r="B11" s="156"/>
      <c r="C11" s="155" t="s">
        <v>168</v>
      </c>
      <c r="D11" s="156"/>
      <c r="E11" s="156"/>
      <c r="F11" s="156"/>
      <c r="G11" s="156"/>
    </row>
    <row r="12" spans="2:7" ht="12.75">
      <c r="B12" s="155" t="s">
        <v>213</v>
      </c>
      <c r="C12" s="156"/>
      <c r="D12" s="156"/>
      <c r="E12" s="156"/>
      <c r="F12" s="156"/>
      <c r="G12" s="156"/>
    </row>
    <row r="13" spans="2:7" ht="42.75" customHeight="1">
      <c r="B13" s="287" t="s">
        <v>255</v>
      </c>
      <c r="C13" s="287"/>
      <c r="D13" s="287"/>
      <c r="E13" s="287"/>
      <c r="F13" s="287"/>
      <c r="G13" s="287"/>
    </row>
    <row r="14" spans="2:7" ht="39.75" customHeight="1">
      <c r="B14" s="286" t="s">
        <v>257</v>
      </c>
      <c r="C14" s="286"/>
      <c r="D14" s="286"/>
      <c r="E14" s="286"/>
      <c r="F14" s="286"/>
      <c r="G14" s="286"/>
    </row>
  </sheetData>
  <sheetProtection/>
  <mergeCells count="3">
    <mergeCell ref="A2:L2"/>
    <mergeCell ref="B14:G14"/>
    <mergeCell ref="B13:G13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6"/>
  <sheetViews>
    <sheetView view="pageBreakPreview" zoomScaleSheetLayoutView="100" zoomScalePageLayoutView="0" workbookViewId="0" topLeftCell="A1">
      <selection activeCell="C72" sqref="C72"/>
    </sheetView>
  </sheetViews>
  <sheetFormatPr defaultColWidth="9.140625" defaultRowHeight="12.75"/>
  <cols>
    <col min="1" max="1" width="4.28125" style="10" customWidth="1"/>
    <col min="2" max="2" width="42.28125" style="0" customWidth="1"/>
    <col min="3" max="3" width="13.421875" style="4" customWidth="1"/>
    <col min="4" max="32" width="12.7109375" style="4" customWidth="1"/>
  </cols>
  <sheetData>
    <row r="1" ht="12.75">
      <c r="B1" s="30"/>
    </row>
    <row r="2" spans="1:32" ht="33.75" customHeight="1">
      <c r="A2" s="283" t="s">
        <v>59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8.75" customHeight="1">
      <c r="A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7.25" customHeight="1">
      <c r="A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6.5" customHeight="1">
      <c r="A5" s="2" t="s">
        <v>171</v>
      </c>
      <c r="C5" s="10"/>
      <c r="D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14.25" customHeight="1">
      <c r="B6" s="2"/>
      <c r="C6" s="163" t="s">
        <v>35</v>
      </c>
      <c r="D6" s="163" t="s">
        <v>35</v>
      </c>
      <c r="E6" s="163" t="s">
        <v>35</v>
      </c>
      <c r="F6" s="163" t="s">
        <v>35</v>
      </c>
      <c r="G6" s="163" t="s">
        <v>35</v>
      </c>
      <c r="H6" s="163" t="s">
        <v>35</v>
      </c>
      <c r="I6" s="163" t="s">
        <v>35</v>
      </c>
      <c r="J6" s="163" t="s">
        <v>35</v>
      </c>
      <c r="K6" s="163" t="s">
        <v>35</v>
      </c>
      <c r="L6" s="163" t="s">
        <v>35</v>
      </c>
      <c r="M6" s="163" t="s">
        <v>35</v>
      </c>
      <c r="N6" s="163" t="s">
        <v>35</v>
      </c>
      <c r="O6" s="163" t="s">
        <v>35</v>
      </c>
      <c r="P6" s="163" t="s">
        <v>35</v>
      </c>
      <c r="Q6" s="163" t="s">
        <v>35</v>
      </c>
      <c r="R6" s="163" t="s">
        <v>35</v>
      </c>
      <c r="S6" s="163" t="s">
        <v>35</v>
      </c>
      <c r="T6" s="163" t="s">
        <v>35</v>
      </c>
      <c r="U6" s="163" t="s">
        <v>35</v>
      </c>
      <c r="V6" s="163" t="s">
        <v>35</v>
      </c>
      <c r="W6" s="163" t="s">
        <v>35</v>
      </c>
      <c r="X6" s="163" t="s">
        <v>35</v>
      </c>
      <c r="Y6" s="163" t="s">
        <v>35</v>
      </c>
      <c r="Z6" s="163" t="s">
        <v>35</v>
      </c>
      <c r="AA6" s="163" t="s">
        <v>35</v>
      </c>
      <c r="AB6" s="163" t="s">
        <v>35</v>
      </c>
      <c r="AC6" s="163" t="s">
        <v>35</v>
      </c>
      <c r="AD6" s="163" t="s">
        <v>35</v>
      </c>
      <c r="AE6" s="163" t="s">
        <v>35</v>
      </c>
      <c r="AF6" s="163" t="s">
        <v>35</v>
      </c>
    </row>
    <row r="7" spans="1:32" ht="21" customHeight="1">
      <c r="A7" s="163" t="s">
        <v>2</v>
      </c>
      <c r="B7" s="163" t="s">
        <v>3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</row>
    <row r="8" spans="1:32" ht="16.5" customHeight="1">
      <c r="A8" s="250" t="s">
        <v>6</v>
      </c>
      <c r="B8" s="251" t="s">
        <v>174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</row>
    <row r="9" spans="1:32" ht="13.5" customHeight="1">
      <c r="A9" s="5" t="s">
        <v>4</v>
      </c>
      <c r="B9" s="6" t="s">
        <v>175</v>
      </c>
      <c r="C9" s="27">
        <f>C10+C13</f>
        <v>0</v>
      </c>
      <c r="D9" s="27">
        <f aca="true" t="shared" si="0" ref="D9:AF9">D10+D13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  <c r="S9" s="27">
        <f t="shared" si="0"/>
        <v>0</v>
      </c>
      <c r="T9" s="27">
        <f t="shared" si="0"/>
        <v>0</v>
      </c>
      <c r="U9" s="27">
        <f t="shared" si="0"/>
        <v>0</v>
      </c>
      <c r="V9" s="27">
        <f t="shared" si="0"/>
        <v>0</v>
      </c>
      <c r="W9" s="27">
        <f t="shared" si="0"/>
        <v>0</v>
      </c>
      <c r="X9" s="27">
        <f t="shared" si="0"/>
        <v>0</v>
      </c>
      <c r="Y9" s="27">
        <f t="shared" si="0"/>
        <v>0</v>
      </c>
      <c r="Z9" s="27">
        <f t="shared" si="0"/>
        <v>0</v>
      </c>
      <c r="AA9" s="27">
        <f t="shared" si="0"/>
        <v>0</v>
      </c>
      <c r="AB9" s="27">
        <f t="shared" si="0"/>
        <v>0</v>
      </c>
      <c r="AC9" s="27">
        <f t="shared" si="0"/>
        <v>0</v>
      </c>
      <c r="AD9" s="27">
        <f t="shared" si="0"/>
        <v>0</v>
      </c>
      <c r="AE9" s="27">
        <f t="shared" si="0"/>
        <v>0</v>
      </c>
      <c r="AF9" s="27">
        <f t="shared" si="0"/>
        <v>0</v>
      </c>
    </row>
    <row r="10" spans="1:32" ht="14.25" customHeight="1">
      <c r="A10" s="73" t="s">
        <v>172</v>
      </c>
      <c r="B10" s="26" t="s">
        <v>176</v>
      </c>
      <c r="C10" s="29">
        <f aca="true" t="shared" si="1" ref="C10:AF10">C11+C12</f>
        <v>0</v>
      </c>
      <c r="D10" s="29">
        <f t="shared" si="1"/>
        <v>0</v>
      </c>
      <c r="E10" s="29">
        <f t="shared" si="1"/>
        <v>0</v>
      </c>
      <c r="F10" s="29">
        <f t="shared" si="1"/>
        <v>0</v>
      </c>
      <c r="G10" s="29">
        <f t="shared" si="1"/>
        <v>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29">
        <f t="shared" si="1"/>
        <v>0</v>
      </c>
      <c r="S10" s="29">
        <f t="shared" si="1"/>
        <v>0</v>
      </c>
      <c r="T10" s="29">
        <f t="shared" si="1"/>
        <v>0</v>
      </c>
      <c r="U10" s="29">
        <f t="shared" si="1"/>
        <v>0</v>
      </c>
      <c r="V10" s="29">
        <f t="shared" si="1"/>
        <v>0</v>
      </c>
      <c r="W10" s="29">
        <f t="shared" si="1"/>
        <v>0</v>
      </c>
      <c r="X10" s="29">
        <f t="shared" si="1"/>
        <v>0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0</v>
      </c>
      <c r="AE10" s="29">
        <f t="shared" si="1"/>
        <v>0</v>
      </c>
      <c r="AF10" s="29">
        <f t="shared" si="1"/>
        <v>0</v>
      </c>
    </row>
    <row r="11" spans="1:32" ht="12.75" customHeight="1">
      <c r="A11" s="73"/>
      <c r="B11" s="74" t="s">
        <v>177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12" customHeight="1">
      <c r="A12" s="73"/>
      <c r="B12" s="75" t="s">
        <v>178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ht="10.5" customHeight="1">
      <c r="A13" s="73" t="s">
        <v>173</v>
      </c>
      <c r="B13" s="26" t="s">
        <v>179</v>
      </c>
      <c r="C13" s="29">
        <f aca="true" t="shared" si="2" ref="C13:AF13">C14+C15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29">
        <f t="shared" si="2"/>
        <v>0</v>
      </c>
      <c r="Q13" s="29">
        <f t="shared" si="2"/>
        <v>0</v>
      </c>
      <c r="R13" s="29">
        <f t="shared" si="2"/>
        <v>0</v>
      </c>
      <c r="S13" s="29">
        <f t="shared" si="2"/>
        <v>0</v>
      </c>
      <c r="T13" s="29">
        <f t="shared" si="2"/>
        <v>0</v>
      </c>
      <c r="U13" s="29">
        <f t="shared" si="2"/>
        <v>0</v>
      </c>
      <c r="V13" s="29">
        <f t="shared" si="2"/>
        <v>0</v>
      </c>
      <c r="W13" s="29">
        <f t="shared" si="2"/>
        <v>0</v>
      </c>
      <c r="X13" s="29">
        <f t="shared" si="2"/>
        <v>0</v>
      </c>
      <c r="Y13" s="29">
        <f t="shared" si="2"/>
        <v>0</v>
      </c>
      <c r="Z13" s="29">
        <f t="shared" si="2"/>
        <v>0</v>
      </c>
      <c r="AA13" s="29">
        <f t="shared" si="2"/>
        <v>0</v>
      </c>
      <c r="AB13" s="29">
        <f t="shared" si="2"/>
        <v>0</v>
      </c>
      <c r="AC13" s="29">
        <f t="shared" si="2"/>
        <v>0</v>
      </c>
      <c r="AD13" s="29">
        <f t="shared" si="2"/>
        <v>0</v>
      </c>
      <c r="AE13" s="29">
        <f t="shared" si="2"/>
        <v>0</v>
      </c>
      <c r="AF13" s="29">
        <f t="shared" si="2"/>
        <v>0</v>
      </c>
    </row>
    <row r="14" spans="1:32" ht="9.75" customHeight="1">
      <c r="A14" s="73"/>
      <c r="B14" s="75" t="s">
        <v>180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ht="11.25" customHeight="1">
      <c r="A15" s="73"/>
      <c r="B15" s="75" t="s">
        <v>178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12.75" customHeight="1">
      <c r="A16" s="5" t="s">
        <v>5</v>
      </c>
      <c r="B16" s="76" t="s">
        <v>181</v>
      </c>
      <c r="C16" s="27">
        <f aca="true" t="shared" si="3" ref="C16:AF16">C17+C18</f>
        <v>0</v>
      </c>
      <c r="D16" s="27">
        <f t="shared" si="3"/>
        <v>0</v>
      </c>
      <c r="E16" s="27">
        <f t="shared" si="3"/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 t="shared" si="3"/>
        <v>0</v>
      </c>
      <c r="P16" s="27">
        <f t="shared" si="3"/>
        <v>0</v>
      </c>
      <c r="Q16" s="27">
        <f t="shared" si="3"/>
        <v>0</v>
      </c>
      <c r="R16" s="27">
        <f t="shared" si="3"/>
        <v>0</v>
      </c>
      <c r="S16" s="27">
        <f t="shared" si="3"/>
        <v>0</v>
      </c>
      <c r="T16" s="27">
        <f t="shared" si="3"/>
        <v>0</v>
      </c>
      <c r="U16" s="27">
        <f t="shared" si="3"/>
        <v>0</v>
      </c>
      <c r="V16" s="27">
        <f t="shared" si="3"/>
        <v>0</v>
      </c>
      <c r="W16" s="27">
        <f t="shared" si="3"/>
        <v>0</v>
      </c>
      <c r="X16" s="27">
        <f t="shared" si="3"/>
        <v>0</v>
      </c>
      <c r="Y16" s="27">
        <f t="shared" si="3"/>
        <v>0</v>
      </c>
      <c r="Z16" s="27">
        <f t="shared" si="3"/>
        <v>0</v>
      </c>
      <c r="AA16" s="27">
        <f t="shared" si="3"/>
        <v>0</v>
      </c>
      <c r="AB16" s="27">
        <f t="shared" si="3"/>
        <v>0</v>
      </c>
      <c r="AC16" s="27">
        <f t="shared" si="3"/>
        <v>0</v>
      </c>
      <c r="AD16" s="27">
        <f t="shared" si="3"/>
        <v>0</v>
      </c>
      <c r="AE16" s="27">
        <f t="shared" si="3"/>
        <v>0</v>
      </c>
      <c r="AF16" s="27">
        <f t="shared" si="3"/>
        <v>0</v>
      </c>
    </row>
    <row r="17" spans="1:32" ht="12" customHeight="1">
      <c r="A17" s="14"/>
      <c r="B17" s="13" t="s">
        <v>182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12.75">
      <c r="A18" s="14"/>
      <c r="B18" s="13" t="s">
        <v>178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12.75">
      <c r="A19" s="3"/>
      <c r="B19" s="13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ht="12.75"/>
    <row r="21" spans="1:2" ht="12.75">
      <c r="A21" s="38" t="s">
        <v>184</v>
      </c>
      <c r="B21" s="2"/>
    </row>
    <row r="22" spans="3:32" ht="15" customHeight="1">
      <c r="C22" s="163" t="s">
        <v>35</v>
      </c>
      <c r="D22" s="163" t="s">
        <v>35</v>
      </c>
      <c r="E22" s="163" t="s">
        <v>35</v>
      </c>
      <c r="F22" s="163" t="s">
        <v>35</v>
      </c>
      <c r="G22" s="163" t="s">
        <v>35</v>
      </c>
      <c r="H22" s="163" t="s">
        <v>35</v>
      </c>
      <c r="I22" s="163" t="s">
        <v>35</v>
      </c>
      <c r="J22" s="163" t="s">
        <v>35</v>
      </c>
      <c r="K22" s="163" t="s">
        <v>35</v>
      </c>
      <c r="L22" s="163" t="s">
        <v>35</v>
      </c>
      <c r="M22" s="163" t="s">
        <v>35</v>
      </c>
      <c r="N22" s="163" t="s">
        <v>35</v>
      </c>
      <c r="O22" s="163" t="s">
        <v>35</v>
      </c>
      <c r="P22" s="163" t="s">
        <v>35</v>
      </c>
      <c r="Q22" s="163" t="s">
        <v>35</v>
      </c>
      <c r="R22" s="163" t="s">
        <v>35</v>
      </c>
      <c r="S22" s="163" t="s">
        <v>35</v>
      </c>
      <c r="T22" s="163" t="s">
        <v>35</v>
      </c>
      <c r="U22" s="163" t="s">
        <v>35</v>
      </c>
      <c r="V22" s="163" t="s">
        <v>35</v>
      </c>
      <c r="W22" s="163" t="s">
        <v>35</v>
      </c>
      <c r="X22" s="163" t="s">
        <v>35</v>
      </c>
      <c r="Y22" s="163" t="s">
        <v>35</v>
      </c>
      <c r="Z22" s="163" t="s">
        <v>35</v>
      </c>
      <c r="AA22" s="163" t="s">
        <v>35</v>
      </c>
      <c r="AB22" s="163" t="s">
        <v>35</v>
      </c>
      <c r="AC22" s="163" t="s">
        <v>35</v>
      </c>
      <c r="AD22" s="163" t="s">
        <v>35</v>
      </c>
      <c r="AE22" s="163" t="s">
        <v>35</v>
      </c>
      <c r="AF22" s="163" t="s">
        <v>35</v>
      </c>
    </row>
    <row r="23" spans="1:32" ht="21" customHeight="1">
      <c r="A23" s="167" t="s">
        <v>2</v>
      </c>
      <c r="B23" s="168" t="s">
        <v>3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</row>
    <row r="24" spans="1:32" s="2" customFormat="1" ht="12.75">
      <c r="A24" s="250" t="s">
        <v>6</v>
      </c>
      <c r="B24" s="251" t="s">
        <v>9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</row>
    <row r="25" spans="1:32" s="9" customFormat="1" ht="12.75">
      <c r="A25" s="5">
        <v>1</v>
      </c>
      <c r="B25" s="6" t="s">
        <v>244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s="9" customFormat="1" ht="12.75">
      <c r="A26" s="5">
        <v>2</v>
      </c>
      <c r="B26" s="6" t="s">
        <v>11</v>
      </c>
      <c r="C26" s="234">
        <f aca="true" t="shared" si="4" ref="C26:AF26">C27+C28+C29+C30+C31+C32+C33+C34</f>
        <v>0</v>
      </c>
      <c r="D26" s="234">
        <f t="shared" si="4"/>
        <v>0</v>
      </c>
      <c r="E26" s="234">
        <f t="shared" si="4"/>
        <v>0</v>
      </c>
      <c r="F26" s="234">
        <f t="shared" si="4"/>
        <v>0</v>
      </c>
      <c r="G26" s="234">
        <f t="shared" si="4"/>
        <v>0</v>
      </c>
      <c r="H26" s="234">
        <f t="shared" si="4"/>
        <v>0</v>
      </c>
      <c r="I26" s="234">
        <f t="shared" si="4"/>
        <v>0</v>
      </c>
      <c r="J26" s="234">
        <f t="shared" si="4"/>
        <v>0</v>
      </c>
      <c r="K26" s="234">
        <f t="shared" si="4"/>
        <v>0</v>
      </c>
      <c r="L26" s="234">
        <f t="shared" si="4"/>
        <v>0</v>
      </c>
      <c r="M26" s="234">
        <f t="shared" si="4"/>
        <v>0</v>
      </c>
      <c r="N26" s="234">
        <f t="shared" si="4"/>
        <v>0</v>
      </c>
      <c r="O26" s="234">
        <f t="shared" si="4"/>
        <v>0</v>
      </c>
      <c r="P26" s="234">
        <f t="shared" si="4"/>
        <v>0</v>
      </c>
      <c r="Q26" s="234">
        <f t="shared" si="4"/>
        <v>0</v>
      </c>
      <c r="R26" s="234">
        <f t="shared" si="4"/>
        <v>0</v>
      </c>
      <c r="S26" s="234">
        <f t="shared" si="4"/>
        <v>0</v>
      </c>
      <c r="T26" s="234">
        <f t="shared" si="4"/>
        <v>0</v>
      </c>
      <c r="U26" s="234">
        <f t="shared" si="4"/>
        <v>0</v>
      </c>
      <c r="V26" s="234">
        <f t="shared" si="4"/>
        <v>0</v>
      </c>
      <c r="W26" s="234">
        <f t="shared" si="4"/>
        <v>0</v>
      </c>
      <c r="X26" s="234">
        <f t="shared" si="4"/>
        <v>0</v>
      </c>
      <c r="Y26" s="234">
        <f t="shared" si="4"/>
        <v>0</v>
      </c>
      <c r="Z26" s="234">
        <f t="shared" si="4"/>
        <v>0</v>
      </c>
      <c r="AA26" s="234">
        <f t="shared" si="4"/>
        <v>0</v>
      </c>
      <c r="AB26" s="234">
        <f t="shared" si="4"/>
        <v>0</v>
      </c>
      <c r="AC26" s="234">
        <f t="shared" si="4"/>
        <v>0</v>
      </c>
      <c r="AD26" s="234">
        <f t="shared" si="4"/>
        <v>0</v>
      </c>
      <c r="AE26" s="234">
        <f t="shared" si="4"/>
        <v>0</v>
      </c>
      <c r="AF26" s="234">
        <f t="shared" si="4"/>
        <v>0</v>
      </c>
    </row>
    <row r="27" spans="1:32" s="9" customFormat="1" ht="12.75">
      <c r="A27" s="14"/>
      <c r="B27" s="13" t="s">
        <v>8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s="9" customFormat="1" ht="12.75">
      <c r="A28" s="14"/>
      <c r="B28" s="16" t="s">
        <v>14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s="9" customFormat="1" ht="12.75">
      <c r="A29" s="14"/>
      <c r="B29" s="16" t="s">
        <v>15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s="9" customFormat="1" ht="12.75">
      <c r="A30" s="14"/>
      <c r="B30" s="16" t="s">
        <v>16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s="9" customFormat="1" ht="12.75">
      <c r="A31" s="14"/>
      <c r="B31" s="16" t="s">
        <v>17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s="9" customFormat="1" ht="25.5">
      <c r="A32" s="14"/>
      <c r="B32" s="16" t="s">
        <v>18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2.75">
      <c r="A33" s="14"/>
      <c r="B33" s="16" t="s">
        <v>19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3.5" customHeight="1">
      <c r="A34" s="14"/>
      <c r="B34" s="68" t="s">
        <v>52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12.75">
      <c r="A35" s="250" t="s">
        <v>7</v>
      </c>
      <c r="B35" s="251" t="s">
        <v>10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</row>
    <row r="36" spans="1:32" s="9" customFormat="1" ht="12.75">
      <c r="A36" s="5">
        <v>1</v>
      </c>
      <c r="B36" s="6" t="s">
        <v>244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</row>
    <row r="37" spans="1:32" s="9" customFormat="1" ht="12.75">
      <c r="A37" s="5">
        <v>2</v>
      </c>
      <c r="B37" s="6" t="s">
        <v>11</v>
      </c>
      <c r="C37" s="234">
        <f aca="true" t="shared" si="5" ref="C37:AF37">C38+C39+C40+C41+C42+C43+C44+C45</f>
        <v>0</v>
      </c>
      <c r="D37" s="234">
        <f t="shared" si="5"/>
        <v>0</v>
      </c>
      <c r="E37" s="234">
        <f t="shared" si="5"/>
        <v>0</v>
      </c>
      <c r="F37" s="234">
        <f t="shared" si="5"/>
        <v>0</v>
      </c>
      <c r="G37" s="234">
        <f t="shared" si="5"/>
        <v>0</v>
      </c>
      <c r="H37" s="234">
        <f t="shared" si="5"/>
        <v>0</v>
      </c>
      <c r="I37" s="234">
        <f t="shared" si="5"/>
        <v>0</v>
      </c>
      <c r="J37" s="234">
        <f t="shared" si="5"/>
        <v>0</v>
      </c>
      <c r="K37" s="234">
        <f t="shared" si="5"/>
        <v>0</v>
      </c>
      <c r="L37" s="234">
        <f t="shared" si="5"/>
        <v>0</v>
      </c>
      <c r="M37" s="234">
        <f t="shared" si="5"/>
        <v>0</v>
      </c>
      <c r="N37" s="234">
        <f t="shared" si="5"/>
        <v>0</v>
      </c>
      <c r="O37" s="234">
        <f t="shared" si="5"/>
        <v>0</v>
      </c>
      <c r="P37" s="234">
        <f t="shared" si="5"/>
        <v>0</v>
      </c>
      <c r="Q37" s="234">
        <f t="shared" si="5"/>
        <v>0</v>
      </c>
      <c r="R37" s="234">
        <f t="shared" si="5"/>
        <v>0</v>
      </c>
      <c r="S37" s="234">
        <f t="shared" si="5"/>
        <v>0</v>
      </c>
      <c r="T37" s="234">
        <f t="shared" si="5"/>
        <v>0</v>
      </c>
      <c r="U37" s="234">
        <f t="shared" si="5"/>
        <v>0</v>
      </c>
      <c r="V37" s="234">
        <f t="shared" si="5"/>
        <v>0</v>
      </c>
      <c r="W37" s="234">
        <f t="shared" si="5"/>
        <v>0</v>
      </c>
      <c r="X37" s="234">
        <f t="shared" si="5"/>
        <v>0</v>
      </c>
      <c r="Y37" s="234">
        <f t="shared" si="5"/>
        <v>0</v>
      </c>
      <c r="Z37" s="234">
        <f t="shared" si="5"/>
        <v>0</v>
      </c>
      <c r="AA37" s="234">
        <f t="shared" si="5"/>
        <v>0</v>
      </c>
      <c r="AB37" s="234">
        <f t="shared" si="5"/>
        <v>0</v>
      </c>
      <c r="AC37" s="234">
        <f t="shared" si="5"/>
        <v>0</v>
      </c>
      <c r="AD37" s="234">
        <f t="shared" si="5"/>
        <v>0</v>
      </c>
      <c r="AE37" s="234">
        <f t="shared" si="5"/>
        <v>0</v>
      </c>
      <c r="AF37" s="234">
        <f t="shared" si="5"/>
        <v>0</v>
      </c>
    </row>
    <row r="38" spans="1:32" s="9" customFormat="1" ht="12.75">
      <c r="A38" s="14"/>
      <c r="B38" s="13" t="s">
        <v>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s="9" customFormat="1" ht="12.75">
      <c r="A39" s="14"/>
      <c r="B39" s="16" t="s">
        <v>14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s="9" customFormat="1" ht="12.75">
      <c r="A40" s="14"/>
      <c r="B40" s="16" t="s">
        <v>15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s="9" customFormat="1" ht="12.75">
      <c r="A41" s="14"/>
      <c r="B41" s="16" t="s">
        <v>16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s="9" customFormat="1" ht="12.75">
      <c r="A42" s="14"/>
      <c r="B42" s="16" t="s">
        <v>17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s="9" customFormat="1" ht="25.5">
      <c r="A43" s="14"/>
      <c r="B43" s="16" t="s">
        <v>18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2.75">
      <c r="A44" s="14"/>
      <c r="B44" s="16" t="s">
        <v>19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ht="12.75" customHeight="1">
      <c r="A45" s="14"/>
      <c r="B45" s="17" t="s">
        <v>52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2.75">
      <c r="A46" s="250" t="s">
        <v>13</v>
      </c>
      <c r="B46" s="251" t="s">
        <v>12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</row>
    <row r="47" spans="1:32" s="9" customFormat="1" ht="12.75">
      <c r="A47" s="5">
        <v>1</v>
      </c>
      <c r="B47" s="6" t="s">
        <v>244</v>
      </c>
      <c r="C47" s="234">
        <f>C36-C25</f>
        <v>0</v>
      </c>
      <c r="D47" s="234">
        <f aca="true" t="shared" si="6" ref="D47:AF47">D36-D25</f>
        <v>0</v>
      </c>
      <c r="E47" s="234">
        <f t="shared" si="6"/>
        <v>0</v>
      </c>
      <c r="F47" s="234">
        <f t="shared" si="6"/>
        <v>0</v>
      </c>
      <c r="G47" s="234">
        <f t="shared" si="6"/>
        <v>0</v>
      </c>
      <c r="H47" s="234">
        <f t="shared" si="6"/>
        <v>0</v>
      </c>
      <c r="I47" s="234">
        <f t="shared" si="6"/>
        <v>0</v>
      </c>
      <c r="J47" s="234">
        <f t="shared" si="6"/>
        <v>0</v>
      </c>
      <c r="K47" s="234">
        <f t="shared" si="6"/>
        <v>0</v>
      </c>
      <c r="L47" s="234">
        <f t="shared" si="6"/>
        <v>0</v>
      </c>
      <c r="M47" s="234">
        <f t="shared" si="6"/>
        <v>0</v>
      </c>
      <c r="N47" s="234">
        <f t="shared" si="6"/>
        <v>0</v>
      </c>
      <c r="O47" s="234">
        <f t="shared" si="6"/>
        <v>0</v>
      </c>
      <c r="P47" s="234">
        <f t="shared" si="6"/>
        <v>0</v>
      </c>
      <c r="Q47" s="234">
        <f t="shared" si="6"/>
        <v>0</v>
      </c>
      <c r="R47" s="234">
        <f t="shared" si="6"/>
        <v>0</v>
      </c>
      <c r="S47" s="234">
        <f t="shared" si="6"/>
        <v>0</v>
      </c>
      <c r="T47" s="234">
        <f t="shared" si="6"/>
        <v>0</v>
      </c>
      <c r="U47" s="234">
        <f t="shared" si="6"/>
        <v>0</v>
      </c>
      <c r="V47" s="234">
        <f t="shared" si="6"/>
        <v>0</v>
      </c>
      <c r="W47" s="234">
        <f t="shared" si="6"/>
        <v>0</v>
      </c>
      <c r="X47" s="234">
        <f t="shared" si="6"/>
        <v>0</v>
      </c>
      <c r="Y47" s="234">
        <f t="shared" si="6"/>
        <v>0</v>
      </c>
      <c r="Z47" s="234">
        <f t="shared" si="6"/>
        <v>0</v>
      </c>
      <c r="AA47" s="234">
        <f t="shared" si="6"/>
        <v>0</v>
      </c>
      <c r="AB47" s="234">
        <f t="shared" si="6"/>
        <v>0</v>
      </c>
      <c r="AC47" s="234">
        <f t="shared" si="6"/>
        <v>0</v>
      </c>
      <c r="AD47" s="234">
        <f t="shared" si="6"/>
        <v>0</v>
      </c>
      <c r="AE47" s="234">
        <f t="shared" si="6"/>
        <v>0</v>
      </c>
      <c r="AF47" s="234">
        <f t="shared" si="6"/>
        <v>0</v>
      </c>
    </row>
    <row r="48" spans="1:32" s="9" customFormat="1" ht="12.75">
      <c r="A48" s="5">
        <v>2</v>
      </c>
      <c r="B48" s="6" t="s">
        <v>11</v>
      </c>
      <c r="C48" s="234">
        <f>C49+C50+C51+C52+C53+C54+C55+C56</f>
        <v>0</v>
      </c>
      <c r="D48" s="234">
        <f aca="true" t="shared" si="7" ref="D48:AF48">D49+D50+D51+D52+D53+D54+D55+D56</f>
        <v>0</v>
      </c>
      <c r="E48" s="234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0</v>
      </c>
      <c r="Y48" s="234">
        <f t="shared" si="7"/>
        <v>0</v>
      </c>
      <c r="Z48" s="234">
        <f t="shared" si="7"/>
        <v>0</v>
      </c>
      <c r="AA48" s="234">
        <f t="shared" si="7"/>
        <v>0</v>
      </c>
      <c r="AB48" s="234">
        <f t="shared" si="7"/>
        <v>0</v>
      </c>
      <c r="AC48" s="234">
        <f t="shared" si="7"/>
        <v>0</v>
      </c>
      <c r="AD48" s="234">
        <f t="shared" si="7"/>
        <v>0</v>
      </c>
      <c r="AE48" s="234">
        <f t="shared" si="7"/>
        <v>0</v>
      </c>
      <c r="AF48" s="234">
        <f t="shared" si="7"/>
        <v>0</v>
      </c>
    </row>
    <row r="49" spans="1:32" s="9" customFormat="1" ht="12.75">
      <c r="A49" s="7"/>
      <c r="B49" s="13" t="s">
        <v>8</v>
      </c>
      <c r="C49" s="236">
        <f aca="true" t="shared" si="8" ref="C49:AF49">C38-C27</f>
        <v>0</v>
      </c>
      <c r="D49" s="236">
        <f t="shared" si="8"/>
        <v>0</v>
      </c>
      <c r="E49" s="236">
        <f t="shared" si="8"/>
        <v>0</v>
      </c>
      <c r="F49" s="236">
        <f t="shared" si="8"/>
        <v>0</v>
      </c>
      <c r="G49" s="236">
        <f t="shared" si="8"/>
        <v>0</v>
      </c>
      <c r="H49" s="236">
        <f t="shared" si="8"/>
        <v>0</v>
      </c>
      <c r="I49" s="236">
        <f t="shared" si="8"/>
        <v>0</v>
      </c>
      <c r="J49" s="236">
        <f t="shared" si="8"/>
        <v>0</v>
      </c>
      <c r="K49" s="236">
        <f t="shared" si="8"/>
        <v>0</v>
      </c>
      <c r="L49" s="236">
        <f t="shared" si="8"/>
        <v>0</v>
      </c>
      <c r="M49" s="236">
        <f t="shared" si="8"/>
        <v>0</v>
      </c>
      <c r="N49" s="236">
        <f t="shared" si="8"/>
        <v>0</v>
      </c>
      <c r="O49" s="236">
        <f t="shared" si="8"/>
        <v>0</v>
      </c>
      <c r="P49" s="236">
        <f t="shared" si="8"/>
        <v>0</v>
      </c>
      <c r="Q49" s="236">
        <f t="shared" si="8"/>
        <v>0</v>
      </c>
      <c r="R49" s="236">
        <f t="shared" si="8"/>
        <v>0</v>
      </c>
      <c r="S49" s="236">
        <f t="shared" si="8"/>
        <v>0</v>
      </c>
      <c r="T49" s="236">
        <f t="shared" si="8"/>
        <v>0</v>
      </c>
      <c r="U49" s="236">
        <f t="shared" si="8"/>
        <v>0</v>
      </c>
      <c r="V49" s="236">
        <f t="shared" si="8"/>
        <v>0</v>
      </c>
      <c r="W49" s="236">
        <f t="shared" si="8"/>
        <v>0</v>
      </c>
      <c r="X49" s="236">
        <f t="shared" si="8"/>
        <v>0</v>
      </c>
      <c r="Y49" s="236">
        <f t="shared" si="8"/>
        <v>0</v>
      </c>
      <c r="Z49" s="236">
        <f t="shared" si="8"/>
        <v>0</v>
      </c>
      <c r="AA49" s="236">
        <f t="shared" si="8"/>
        <v>0</v>
      </c>
      <c r="AB49" s="236">
        <f t="shared" si="8"/>
        <v>0</v>
      </c>
      <c r="AC49" s="236">
        <f t="shared" si="8"/>
        <v>0</v>
      </c>
      <c r="AD49" s="236">
        <f t="shared" si="8"/>
        <v>0</v>
      </c>
      <c r="AE49" s="236">
        <f t="shared" si="8"/>
        <v>0</v>
      </c>
      <c r="AF49" s="236">
        <f t="shared" si="8"/>
        <v>0</v>
      </c>
    </row>
    <row r="50" spans="1:32" s="9" customFormat="1" ht="12.75">
      <c r="A50" s="7"/>
      <c r="B50" s="16" t="s">
        <v>14</v>
      </c>
      <c r="C50" s="236">
        <f aca="true" t="shared" si="9" ref="C50:AF50">C39-C28</f>
        <v>0</v>
      </c>
      <c r="D50" s="236">
        <f t="shared" si="9"/>
        <v>0</v>
      </c>
      <c r="E50" s="236">
        <f t="shared" si="9"/>
        <v>0</v>
      </c>
      <c r="F50" s="236">
        <f t="shared" si="9"/>
        <v>0</v>
      </c>
      <c r="G50" s="236">
        <f t="shared" si="9"/>
        <v>0</v>
      </c>
      <c r="H50" s="236">
        <f t="shared" si="9"/>
        <v>0</v>
      </c>
      <c r="I50" s="236">
        <f t="shared" si="9"/>
        <v>0</v>
      </c>
      <c r="J50" s="236">
        <f t="shared" si="9"/>
        <v>0</v>
      </c>
      <c r="K50" s="236">
        <f t="shared" si="9"/>
        <v>0</v>
      </c>
      <c r="L50" s="236">
        <f t="shared" si="9"/>
        <v>0</v>
      </c>
      <c r="M50" s="236">
        <f t="shared" si="9"/>
        <v>0</v>
      </c>
      <c r="N50" s="236">
        <f t="shared" si="9"/>
        <v>0</v>
      </c>
      <c r="O50" s="236">
        <f t="shared" si="9"/>
        <v>0</v>
      </c>
      <c r="P50" s="236">
        <f t="shared" si="9"/>
        <v>0</v>
      </c>
      <c r="Q50" s="236">
        <f t="shared" si="9"/>
        <v>0</v>
      </c>
      <c r="R50" s="236">
        <f t="shared" si="9"/>
        <v>0</v>
      </c>
      <c r="S50" s="236">
        <f t="shared" si="9"/>
        <v>0</v>
      </c>
      <c r="T50" s="236">
        <f t="shared" si="9"/>
        <v>0</v>
      </c>
      <c r="U50" s="236">
        <f t="shared" si="9"/>
        <v>0</v>
      </c>
      <c r="V50" s="236">
        <f t="shared" si="9"/>
        <v>0</v>
      </c>
      <c r="W50" s="236">
        <f t="shared" si="9"/>
        <v>0</v>
      </c>
      <c r="X50" s="236">
        <f t="shared" si="9"/>
        <v>0</v>
      </c>
      <c r="Y50" s="236">
        <f t="shared" si="9"/>
        <v>0</v>
      </c>
      <c r="Z50" s="236">
        <f t="shared" si="9"/>
        <v>0</v>
      </c>
      <c r="AA50" s="236">
        <f t="shared" si="9"/>
        <v>0</v>
      </c>
      <c r="AB50" s="236">
        <f t="shared" si="9"/>
        <v>0</v>
      </c>
      <c r="AC50" s="236">
        <f t="shared" si="9"/>
        <v>0</v>
      </c>
      <c r="AD50" s="236">
        <f t="shared" si="9"/>
        <v>0</v>
      </c>
      <c r="AE50" s="236">
        <f t="shared" si="9"/>
        <v>0</v>
      </c>
      <c r="AF50" s="236">
        <f t="shared" si="9"/>
        <v>0</v>
      </c>
    </row>
    <row r="51" spans="1:32" s="9" customFormat="1" ht="12.75">
      <c r="A51" s="7"/>
      <c r="B51" s="16" t="s">
        <v>15</v>
      </c>
      <c r="C51" s="236">
        <f aca="true" t="shared" si="10" ref="C51:AF51">C40-C29</f>
        <v>0</v>
      </c>
      <c r="D51" s="236">
        <f t="shared" si="10"/>
        <v>0</v>
      </c>
      <c r="E51" s="236">
        <f t="shared" si="10"/>
        <v>0</v>
      </c>
      <c r="F51" s="236">
        <f t="shared" si="10"/>
        <v>0</v>
      </c>
      <c r="G51" s="236">
        <f t="shared" si="10"/>
        <v>0</v>
      </c>
      <c r="H51" s="236">
        <f t="shared" si="10"/>
        <v>0</v>
      </c>
      <c r="I51" s="236">
        <f t="shared" si="10"/>
        <v>0</v>
      </c>
      <c r="J51" s="236">
        <f t="shared" si="10"/>
        <v>0</v>
      </c>
      <c r="K51" s="236">
        <f t="shared" si="10"/>
        <v>0</v>
      </c>
      <c r="L51" s="236">
        <f t="shared" si="10"/>
        <v>0</v>
      </c>
      <c r="M51" s="236">
        <f t="shared" si="10"/>
        <v>0</v>
      </c>
      <c r="N51" s="236">
        <f t="shared" si="10"/>
        <v>0</v>
      </c>
      <c r="O51" s="236">
        <f t="shared" si="10"/>
        <v>0</v>
      </c>
      <c r="P51" s="236">
        <f t="shared" si="10"/>
        <v>0</v>
      </c>
      <c r="Q51" s="236">
        <f t="shared" si="10"/>
        <v>0</v>
      </c>
      <c r="R51" s="236">
        <f t="shared" si="10"/>
        <v>0</v>
      </c>
      <c r="S51" s="236">
        <f t="shared" si="10"/>
        <v>0</v>
      </c>
      <c r="T51" s="236">
        <f t="shared" si="10"/>
        <v>0</v>
      </c>
      <c r="U51" s="236">
        <f t="shared" si="10"/>
        <v>0</v>
      </c>
      <c r="V51" s="236">
        <f t="shared" si="10"/>
        <v>0</v>
      </c>
      <c r="W51" s="236">
        <f t="shared" si="10"/>
        <v>0</v>
      </c>
      <c r="X51" s="236">
        <f t="shared" si="10"/>
        <v>0</v>
      </c>
      <c r="Y51" s="236">
        <f t="shared" si="10"/>
        <v>0</v>
      </c>
      <c r="Z51" s="236">
        <f t="shared" si="10"/>
        <v>0</v>
      </c>
      <c r="AA51" s="236">
        <f t="shared" si="10"/>
        <v>0</v>
      </c>
      <c r="AB51" s="236">
        <f t="shared" si="10"/>
        <v>0</v>
      </c>
      <c r="AC51" s="236">
        <f t="shared" si="10"/>
        <v>0</v>
      </c>
      <c r="AD51" s="236">
        <f t="shared" si="10"/>
        <v>0</v>
      </c>
      <c r="AE51" s="236">
        <f t="shared" si="10"/>
        <v>0</v>
      </c>
      <c r="AF51" s="236">
        <f t="shared" si="10"/>
        <v>0</v>
      </c>
    </row>
    <row r="52" spans="1:32" s="9" customFormat="1" ht="12.75">
      <c r="A52" s="7"/>
      <c r="B52" s="16" t="s">
        <v>16</v>
      </c>
      <c r="C52" s="236">
        <f aca="true" t="shared" si="11" ref="C52:AF52">C41-C30</f>
        <v>0</v>
      </c>
      <c r="D52" s="236">
        <f t="shared" si="11"/>
        <v>0</v>
      </c>
      <c r="E52" s="236">
        <f t="shared" si="11"/>
        <v>0</v>
      </c>
      <c r="F52" s="236">
        <f t="shared" si="11"/>
        <v>0</v>
      </c>
      <c r="G52" s="236">
        <f t="shared" si="11"/>
        <v>0</v>
      </c>
      <c r="H52" s="236">
        <f t="shared" si="11"/>
        <v>0</v>
      </c>
      <c r="I52" s="236">
        <f t="shared" si="11"/>
        <v>0</v>
      </c>
      <c r="J52" s="236">
        <f t="shared" si="11"/>
        <v>0</v>
      </c>
      <c r="K52" s="236">
        <f t="shared" si="11"/>
        <v>0</v>
      </c>
      <c r="L52" s="236">
        <f t="shared" si="11"/>
        <v>0</v>
      </c>
      <c r="M52" s="236">
        <f t="shared" si="11"/>
        <v>0</v>
      </c>
      <c r="N52" s="236">
        <f t="shared" si="11"/>
        <v>0</v>
      </c>
      <c r="O52" s="236">
        <f t="shared" si="11"/>
        <v>0</v>
      </c>
      <c r="P52" s="236">
        <f t="shared" si="11"/>
        <v>0</v>
      </c>
      <c r="Q52" s="236">
        <f t="shared" si="11"/>
        <v>0</v>
      </c>
      <c r="R52" s="236">
        <f t="shared" si="11"/>
        <v>0</v>
      </c>
      <c r="S52" s="236">
        <f t="shared" si="11"/>
        <v>0</v>
      </c>
      <c r="T52" s="236">
        <f t="shared" si="11"/>
        <v>0</v>
      </c>
      <c r="U52" s="236">
        <f t="shared" si="11"/>
        <v>0</v>
      </c>
      <c r="V52" s="236">
        <f t="shared" si="11"/>
        <v>0</v>
      </c>
      <c r="W52" s="236">
        <f t="shared" si="11"/>
        <v>0</v>
      </c>
      <c r="X52" s="236">
        <f t="shared" si="11"/>
        <v>0</v>
      </c>
      <c r="Y52" s="236">
        <f t="shared" si="11"/>
        <v>0</v>
      </c>
      <c r="Z52" s="236">
        <f t="shared" si="11"/>
        <v>0</v>
      </c>
      <c r="AA52" s="236">
        <f t="shared" si="11"/>
        <v>0</v>
      </c>
      <c r="AB52" s="236">
        <f t="shared" si="11"/>
        <v>0</v>
      </c>
      <c r="AC52" s="236">
        <f t="shared" si="11"/>
        <v>0</v>
      </c>
      <c r="AD52" s="236">
        <f t="shared" si="11"/>
        <v>0</v>
      </c>
      <c r="AE52" s="236">
        <f t="shared" si="11"/>
        <v>0</v>
      </c>
      <c r="AF52" s="236">
        <f t="shared" si="11"/>
        <v>0</v>
      </c>
    </row>
    <row r="53" spans="1:32" s="9" customFormat="1" ht="12.75">
      <c r="A53" s="7"/>
      <c r="B53" s="16" t="s">
        <v>17</v>
      </c>
      <c r="C53" s="236">
        <f aca="true" t="shared" si="12" ref="C53:AF53">C42-C31</f>
        <v>0</v>
      </c>
      <c r="D53" s="236">
        <f t="shared" si="12"/>
        <v>0</v>
      </c>
      <c r="E53" s="236">
        <f t="shared" si="12"/>
        <v>0</v>
      </c>
      <c r="F53" s="236">
        <f t="shared" si="12"/>
        <v>0</v>
      </c>
      <c r="G53" s="236">
        <f t="shared" si="12"/>
        <v>0</v>
      </c>
      <c r="H53" s="236">
        <f t="shared" si="12"/>
        <v>0</v>
      </c>
      <c r="I53" s="236">
        <f t="shared" si="12"/>
        <v>0</v>
      </c>
      <c r="J53" s="236">
        <f t="shared" si="12"/>
        <v>0</v>
      </c>
      <c r="K53" s="236">
        <f t="shared" si="12"/>
        <v>0</v>
      </c>
      <c r="L53" s="236">
        <f t="shared" si="12"/>
        <v>0</v>
      </c>
      <c r="M53" s="236">
        <f t="shared" si="12"/>
        <v>0</v>
      </c>
      <c r="N53" s="236">
        <f t="shared" si="12"/>
        <v>0</v>
      </c>
      <c r="O53" s="236">
        <f t="shared" si="12"/>
        <v>0</v>
      </c>
      <c r="P53" s="236">
        <f t="shared" si="12"/>
        <v>0</v>
      </c>
      <c r="Q53" s="236">
        <f t="shared" si="12"/>
        <v>0</v>
      </c>
      <c r="R53" s="236">
        <f t="shared" si="12"/>
        <v>0</v>
      </c>
      <c r="S53" s="236">
        <f t="shared" si="12"/>
        <v>0</v>
      </c>
      <c r="T53" s="236">
        <f t="shared" si="12"/>
        <v>0</v>
      </c>
      <c r="U53" s="236">
        <f t="shared" si="12"/>
        <v>0</v>
      </c>
      <c r="V53" s="236">
        <f t="shared" si="12"/>
        <v>0</v>
      </c>
      <c r="W53" s="236">
        <f t="shared" si="12"/>
        <v>0</v>
      </c>
      <c r="X53" s="236">
        <f t="shared" si="12"/>
        <v>0</v>
      </c>
      <c r="Y53" s="236">
        <f t="shared" si="12"/>
        <v>0</v>
      </c>
      <c r="Z53" s="236">
        <f t="shared" si="12"/>
        <v>0</v>
      </c>
      <c r="AA53" s="236">
        <f t="shared" si="12"/>
        <v>0</v>
      </c>
      <c r="AB53" s="236">
        <f t="shared" si="12"/>
        <v>0</v>
      </c>
      <c r="AC53" s="236">
        <f t="shared" si="12"/>
        <v>0</v>
      </c>
      <c r="AD53" s="236">
        <f t="shared" si="12"/>
        <v>0</v>
      </c>
      <c r="AE53" s="236">
        <f t="shared" si="12"/>
        <v>0</v>
      </c>
      <c r="AF53" s="236">
        <f t="shared" si="12"/>
        <v>0</v>
      </c>
    </row>
    <row r="54" spans="1:32" s="9" customFormat="1" ht="25.5">
      <c r="A54" s="7"/>
      <c r="B54" s="16" t="s">
        <v>18</v>
      </c>
      <c r="C54" s="236">
        <f aca="true" t="shared" si="13" ref="C54:AF54">C43-C32</f>
        <v>0</v>
      </c>
      <c r="D54" s="236">
        <f t="shared" si="13"/>
        <v>0</v>
      </c>
      <c r="E54" s="236">
        <f t="shared" si="13"/>
        <v>0</v>
      </c>
      <c r="F54" s="236">
        <f t="shared" si="13"/>
        <v>0</v>
      </c>
      <c r="G54" s="236">
        <f t="shared" si="13"/>
        <v>0</v>
      </c>
      <c r="H54" s="236">
        <f t="shared" si="13"/>
        <v>0</v>
      </c>
      <c r="I54" s="236">
        <f t="shared" si="13"/>
        <v>0</v>
      </c>
      <c r="J54" s="236">
        <f t="shared" si="13"/>
        <v>0</v>
      </c>
      <c r="K54" s="236">
        <f t="shared" si="13"/>
        <v>0</v>
      </c>
      <c r="L54" s="236">
        <f t="shared" si="13"/>
        <v>0</v>
      </c>
      <c r="M54" s="236">
        <f t="shared" si="13"/>
        <v>0</v>
      </c>
      <c r="N54" s="236">
        <f t="shared" si="13"/>
        <v>0</v>
      </c>
      <c r="O54" s="236">
        <f t="shared" si="13"/>
        <v>0</v>
      </c>
      <c r="P54" s="236">
        <f t="shared" si="13"/>
        <v>0</v>
      </c>
      <c r="Q54" s="236">
        <f t="shared" si="13"/>
        <v>0</v>
      </c>
      <c r="R54" s="236">
        <f t="shared" si="13"/>
        <v>0</v>
      </c>
      <c r="S54" s="236">
        <f t="shared" si="13"/>
        <v>0</v>
      </c>
      <c r="T54" s="236">
        <f t="shared" si="13"/>
        <v>0</v>
      </c>
      <c r="U54" s="236">
        <f t="shared" si="13"/>
        <v>0</v>
      </c>
      <c r="V54" s="236">
        <f t="shared" si="13"/>
        <v>0</v>
      </c>
      <c r="W54" s="236">
        <f t="shared" si="13"/>
        <v>0</v>
      </c>
      <c r="X54" s="236">
        <f t="shared" si="13"/>
        <v>0</v>
      </c>
      <c r="Y54" s="236">
        <f t="shared" si="13"/>
        <v>0</v>
      </c>
      <c r="Z54" s="236">
        <f t="shared" si="13"/>
        <v>0</v>
      </c>
      <c r="AA54" s="236">
        <f t="shared" si="13"/>
        <v>0</v>
      </c>
      <c r="AB54" s="236">
        <f t="shared" si="13"/>
        <v>0</v>
      </c>
      <c r="AC54" s="236">
        <f t="shared" si="13"/>
        <v>0</v>
      </c>
      <c r="AD54" s="236">
        <f t="shared" si="13"/>
        <v>0</v>
      </c>
      <c r="AE54" s="236">
        <f t="shared" si="13"/>
        <v>0</v>
      </c>
      <c r="AF54" s="236">
        <f t="shared" si="13"/>
        <v>0</v>
      </c>
    </row>
    <row r="55" spans="1:32" ht="12.75">
      <c r="A55" s="3"/>
      <c r="B55" s="16" t="s">
        <v>19</v>
      </c>
      <c r="C55" s="236">
        <f aca="true" t="shared" si="14" ref="C55:AF55">C44-C33</f>
        <v>0</v>
      </c>
      <c r="D55" s="236">
        <f t="shared" si="14"/>
        <v>0</v>
      </c>
      <c r="E55" s="236">
        <f t="shared" si="14"/>
        <v>0</v>
      </c>
      <c r="F55" s="236">
        <f t="shared" si="14"/>
        <v>0</v>
      </c>
      <c r="G55" s="236">
        <f t="shared" si="14"/>
        <v>0</v>
      </c>
      <c r="H55" s="236">
        <f t="shared" si="14"/>
        <v>0</v>
      </c>
      <c r="I55" s="236">
        <f t="shared" si="14"/>
        <v>0</v>
      </c>
      <c r="J55" s="236">
        <f t="shared" si="14"/>
        <v>0</v>
      </c>
      <c r="K55" s="236">
        <f t="shared" si="14"/>
        <v>0</v>
      </c>
      <c r="L55" s="236">
        <f t="shared" si="14"/>
        <v>0</v>
      </c>
      <c r="M55" s="236">
        <f t="shared" si="14"/>
        <v>0</v>
      </c>
      <c r="N55" s="236">
        <f t="shared" si="14"/>
        <v>0</v>
      </c>
      <c r="O55" s="236">
        <f t="shared" si="14"/>
        <v>0</v>
      </c>
      <c r="P55" s="236">
        <f t="shared" si="14"/>
        <v>0</v>
      </c>
      <c r="Q55" s="236">
        <f t="shared" si="14"/>
        <v>0</v>
      </c>
      <c r="R55" s="236">
        <f t="shared" si="14"/>
        <v>0</v>
      </c>
      <c r="S55" s="236">
        <f t="shared" si="14"/>
        <v>0</v>
      </c>
      <c r="T55" s="236">
        <f t="shared" si="14"/>
        <v>0</v>
      </c>
      <c r="U55" s="236">
        <f t="shared" si="14"/>
        <v>0</v>
      </c>
      <c r="V55" s="236">
        <f t="shared" si="14"/>
        <v>0</v>
      </c>
      <c r="W55" s="236">
        <f t="shared" si="14"/>
        <v>0</v>
      </c>
      <c r="X55" s="236">
        <f t="shared" si="14"/>
        <v>0</v>
      </c>
      <c r="Y55" s="236">
        <f t="shared" si="14"/>
        <v>0</v>
      </c>
      <c r="Z55" s="236">
        <f t="shared" si="14"/>
        <v>0</v>
      </c>
      <c r="AA55" s="236">
        <f t="shared" si="14"/>
        <v>0</v>
      </c>
      <c r="AB55" s="236">
        <f t="shared" si="14"/>
        <v>0</v>
      </c>
      <c r="AC55" s="236">
        <f t="shared" si="14"/>
        <v>0</v>
      </c>
      <c r="AD55" s="236">
        <f t="shared" si="14"/>
        <v>0</v>
      </c>
      <c r="AE55" s="236">
        <f t="shared" si="14"/>
        <v>0</v>
      </c>
      <c r="AF55" s="236">
        <f t="shared" si="14"/>
        <v>0</v>
      </c>
    </row>
    <row r="56" spans="1:32" ht="12.75" customHeight="1">
      <c r="A56" s="3"/>
      <c r="B56" s="39" t="s">
        <v>53</v>
      </c>
      <c r="C56" s="236">
        <f aca="true" t="shared" si="15" ref="C56:AF56">C45-C34</f>
        <v>0</v>
      </c>
      <c r="D56" s="236">
        <f t="shared" si="15"/>
        <v>0</v>
      </c>
      <c r="E56" s="236">
        <f t="shared" si="15"/>
        <v>0</v>
      </c>
      <c r="F56" s="236">
        <f t="shared" si="15"/>
        <v>0</v>
      </c>
      <c r="G56" s="236">
        <f t="shared" si="15"/>
        <v>0</v>
      </c>
      <c r="H56" s="236">
        <f t="shared" si="15"/>
        <v>0</v>
      </c>
      <c r="I56" s="236">
        <f t="shared" si="15"/>
        <v>0</v>
      </c>
      <c r="J56" s="236">
        <f t="shared" si="15"/>
        <v>0</v>
      </c>
      <c r="K56" s="236">
        <f t="shared" si="15"/>
        <v>0</v>
      </c>
      <c r="L56" s="236">
        <f t="shared" si="15"/>
        <v>0</v>
      </c>
      <c r="M56" s="236">
        <f t="shared" si="15"/>
        <v>0</v>
      </c>
      <c r="N56" s="236">
        <f t="shared" si="15"/>
        <v>0</v>
      </c>
      <c r="O56" s="236">
        <f t="shared" si="15"/>
        <v>0</v>
      </c>
      <c r="P56" s="236">
        <f t="shared" si="15"/>
        <v>0</v>
      </c>
      <c r="Q56" s="236">
        <f t="shared" si="15"/>
        <v>0</v>
      </c>
      <c r="R56" s="236">
        <f t="shared" si="15"/>
        <v>0</v>
      </c>
      <c r="S56" s="236">
        <f t="shared" si="15"/>
        <v>0</v>
      </c>
      <c r="T56" s="236">
        <f t="shared" si="15"/>
        <v>0</v>
      </c>
      <c r="U56" s="236">
        <f t="shared" si="15"/>
        <v>0</v>
      </c>
      <c r="V56" s="236">
        <f t="shared" si="15"/>
        <v>0</v>
      </c>
      <c r="W56" s="236">
        <f t="shared" si="15"/>
        <v>0</v>
      </c>
      <c r="X56" s="236">
        <f t="shared" si="15"/>
        <v>0</v>
      </c>
      <c r="Y56" s="236">
        <f t="shared" si="15"/>
        <v>0</v>
      </c>
      <c r="Z56" s="236">
        <f t="shared" si="15"/>
        <v>0</v>
      </c>
      <c r="AA56" s="236">
        <f t="shared" si="15"/>
        <v>0</v>
      </c>
      <c r="AB56" s="236">
        <f t="shared" si="15"/>
        <v>0</v>
      </c>
      <c r="AC56" s="236">
        <f t="shared" si="15"/>
        <v>0</v>
      </c>
      <c r="AD56" s="236">
        <f t="shared" si="15"/>
        <v>0</v>
      </c>
      <c r="AE56" s="236">
        <f t="shared" si="15"/>
        <v>0</v>
      </c>
      <c r="AF56" s="236">
        <f t="shared" si="15"/>
        <v>0</v>
      </c>
    </row>
    <row r="57" ht="12.75"/>
    <row r="58" ht="12.75"/>
    <row r="59" spans="1:32" ht="12.75">
      <c r="A59" s="2" t="s">
        <v>256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ht="12.75"/>
    <row r="61" spans="3:32" ht="15" customHeight="1">
      <c r="C61" s="163" t="s">
        <v>35</v>
      </c>
      <c r="D61" s="163" t="s">
        <v>35</v>
      </c>
      <c r="E61" s="163" t="s">
        <v>35</v>
      </c>
      <c r="F61" s="163" t="s">
        <v>35</v>
      </c>
      <c r="G61" s="163" t="s">
        <v>35</v>
      </c>
      <c r="H61" s="163" t="s">
        <v>35</v>
      </c>
      <c r="I61" s="163" t="s">
        <v>35</v>
      </c>
      <c r="J61" s="163" t="s">
        <v>35</v>
      </c>
      <c r="K61" s="163" t="s">
        <v>35</v>
      </c>
      <c r="L61" s="163" t="s">
        <v>35</v>
      </c>
      <c r="M61" s="163" t="s">
        <v>35</v>
      </c>
      <c r="N61" s="163" t="s">
        <v>35</v>
      </c>
      <c r="O61" s="163" t="s">
        <v>35</v>
      </c>
      <c r="P61" s="163" t="s">
        <v>35</v>
      </c>
      <c r="Q61" s="163" t="s">
        <v>35</v>
      </c>
      <c r="R61" s="163" t="s">
        <v>35</v>
      </c>
      <c r="S61" s="163" t="s">
        <v>35</v>
      </c>
      <c r="T61" s="163" t="s">
        <v>35</v>
      </c>
      <c r="U61" s="163" t="s">
        <v>35</v>
      </c>
      <c r="V61" s="163" t="s">
        <v>35</v>
      </c>
      <c r="W61" s="163" t="s">
        <v>35</v>
      </c>
      <c r="X61" s="163" t="s">
        <v>35</v>
      </c>
      <c r="Y61" s="163" t="s">
        <v>35</v>
      </c>
      <c r="Z61" s="163" t="s">
        <v>35</v>
      </c>
      <c r="AA61" s="163" t="s">
        <v>35</v>
      </c>
      <c r="AB61" s="163" t="s">
        <v>35</v>
      </c>
      <c r="AC61" s="163" t="s">
        <v>35</v>
      </c>
      <c r="AD61" s="163" t="s">
        <v>35</v>
      </c>
      <c r="AE61" s="163" t="s">
        <v>35</v>
      </c>
      <c r="AF61" s="163" t="s">
        <v>35</v>
      </c>
    </row>
    <row r="62" spans="1:32" ht="21" customHeight="1">
      <c r="A62" s="167" t="s">
        <v>2</v>
      </c>
      <c r="B62" s="168" t="s">
        <v>3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</row>
    <row r="63" spans="1:32" s="2" customFormat="1" ht="12.75">
      <c r="A63" s="5" t="s">
        <v>4</v>
      </c>
      <c r="B63" s="6" t="s">
        <v>21</v>
      </c>
      <c r="C63" s="27">
        <f aca="true" t="shared" si="16" ref="C63:AF63">SUM(C64:C65)</f>
        <v>0</v>
      </c>
      <c r="D63" s="27">
        <f t="shared" si="16"/>
        <v>0</v>
      </c>
      <c r="E63" s="27">
        <f t="shared" si="16"/>
        <v>0</v>
      </c>
      <c r="F63" s="27">
        <f t="shared" si="16"/>
        <v>0</v>
      </c>
      <c r="G63" s="27">
        <f t="shared" si="16"/>
        <v>0</v>
      </c>
      <c r="H63" s="27">
        <f t="shared" si="16"/>
        <v>0</v>
      </c>
      <c r="I63" s="27">
        <f t="shared" si="16"/>
        <v>0</v>
      </c>
      <c r="J63" s="27">
        <f t="shared" si="16"/>
        <v>0</v>
      </c>
      <c r="K63" s="27">
        <f t="shared" si="16"/>
        <v>0</v>
      </c>
      <c r="L63" s="27">
        <f t="shared" si="16"/>
        <v>0</v>
      </c>
      <c r="M63" s="27">
        <f t="shared" si="16"/>
        <v>0</v>
      </c>
      <c r="N63" s="27">
        <f t="shared" si="16"/>
        <v>0</v>
      </c>
      <c r="O63" s="27">
        <f t="shared" si="16"/>
        <v>0</v>
      </c>
      <c r="P63" s="27">
        <f t="shared" si="16"/>
        <v>0</v>
      </c>
      <c r="Q63" s="27">
        <f t="shared" si="16"/>
        <v>0</v>
      </c>
      <c r="R63" s="27">
        <f t="shared" si="16"/>
        <v>0</v>
      </c>
      <c r="S63" s="27">
        <f t="shared" si="16"/>
        <v>0</v>
      </c>
      <c r="T63" s="27">
        <f t="shared" si="16"/>
        <v>0</v>
      </c>
      <c r="U63" s="27">
        <f t="shared" si="16"/>
        <v>0</v>
      </c>
      <c r="V63" s="27">
        <f t="shared" si="16"/>
        <v>0</v>
      </c>
      <c r="W63" s="27">
        <f t="shared" si="16"/>
        <v>0</v>
      </c>
      <c r="X63" s="27">
        <f t="shared" si="16"/>
        <v>0</v>
      </c>
      <c r="Y63" s="27">
        <f t="shared" si="16"/>
        <v>0</v>
      </c>
      <c r="Z63" s="27">
        <f t="shared" si="16"/>
        <v>0</v>
      </c>
      <c r="AA63" s="27">
        <f t="shared" si="16"/>
        <v>0</v>
      </c>
      <c r="AB63" s="27">
        <f t="shared" si="16"/>
        <v>0</v>
      </c>
      <c r="AC63" s="27">
        <f t="shared" si="16"/>
        <v>0</v>
      </c>
      <c r="AD63" s="27">
        <f t="shared" si="16"/>
        <v>0</v>
      </c>
      <c r="AE63" s="27">
        <f t="shared" si="16"/>
        <v>0</v>
      </c>
      <c r="AF63" s="27">
        <f t="shared" si="16"/>
        <v>0</v>
      </c>
    </row>
    <row r="64" spans="1:32" ht="12.75">
      <c r="A64" s="3">
        <v>1</v>
      </c>
      <c r="B64" s="69" t="s">
        <v>210</v>
      </c>
      <c r="C64" s="29">
        <f>C47</f>
        <v>0</v>
      </c>
      <c r="D64" s="29">
        <f aca="true" t="shared" si="17" ref="D64:AF64">D47</f>
        <v>0</v>
      </c>
      <c r="E64" s="29">
        <f t="shared" si="17"/>
        <v>0</v>
      </c>
      <c r="F64" s="29">
        <f t="shared" si="17"/>
        <v>0</v>
      </c>
      <c r="G64" s="29">
        <f t="shared" si="17"/>
        <v>0</v>
      </c>
      <c r="H64" s="29">
        <f t="shared" si="17"/>
        <v>0</v>
      </c>
      <c r="I64" s="29">
        <f t="shared" si="17"/>
        <v>0</v>
      </c>
      <c r="J64" s="29">
        <f t="shared" si="17"/>
        <v>0</v>
      </c>
      <c r="K64" s="29">
        <f t="shared" si="17"/>
        <v>0</v>
      </c>
      <c r="L64" s="29">
        <f t="shared" si="17"/>
        <v>0</v>
      </c>
      <c r="M64" s="29">
        <f t="shared" si="17"/>
        <v>0</v>
      </c>
      <c r="N64" s="29">
        <f t="shared" si="17"/>
        <v>0</v>
      </c>
      <c r="O64" s="29">
        <f t="shared" si="17"/>
        <v>0</v>
      </c>
      <c r="P64" s="29">
        <f t="shared" si="17"/>
        <v>0</v>
      </c>
      <c r="Q64" s="29">
        <f t="shared" si="17"/>
        <v>0</v>
      </c>
      <c r="R64" s="29">
        <f t="shared" si="17"/>
        <v>0</v>
      </c>
      <c r="S64" s="29">
        <f t="shared" si="17"/>
        <v>0</v>
      </c>
      <c r="T64" s="29">
        <f t="shared" si="17"/>
        <v>0</v>
      </c>
      <c r="U64" s="29">
        <f t="shared" si="17"/>
        <v>0</v>
      </c>
      <c r="V64" s="29">
        <f t="shared" si="17"/>
        <v>0</v>
      </c>
      <c r="W64" s="29">
        <f t="shared" si="17"/>
        <v>0</v>
      </c>
      <c r="X64" s="29">
        <f t="shared" si="17"/>
        <v>0</v>
      </c>
      <c r="Y64" s="29">
        <f t="shared" si="17"/>
        <v>0</v>
      </c>
      <c r="Z64" s="29">
        <f t="shared" si="17"/>
        <v>0</v>
      </c>
      <c r="AA64" s="29">
        <f t="shared" si="17"/>
        <v>0</v>
      </c>
      <c r="AB64" s="29">
        <f t="shared" si="17"/>
        <v>0</v>
      </c>
      <c r="AC64" s="29">
        <f t="shared" si="17"/>
        <v>0</v>
      </c>
      <c r="AD64" s="29">
        <f t="shared" si="17"/>
        <v>0</v>
      </c>
      <c r="AE64" s="29">
        <f t="shared" si="17"/>
        <v>0</v>
      </c>
      <c r="AF64" s="29">
        <f t="shared" si="17"/>
        <v>0</v>
      </c>
    </row>
    <row r="65" spans="1:32" ht="12.75">
      <c r="A65" s="3">
        <v>2</v>
      </c>
      <c r="B65" s="69" t="s">
        <v>51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s="2" customFormat="1" ht="12.75">
      <c r="A66" s="5" t="s">
        <v>5</v>
      </c>
      <c r="B66" s="6" t="s">
        <v>22</v>
      </c>
      <c r="C66" s="27">
        <f aca="true" t="shared" si="18" ref="C66:AF66">SUM(C67:C70)</f>
        <v>0</v>
      </c>
      <c r="D66" s="27">
        <f t="shared" si="18"/>
        <v>0</v>
      </c>
      <c r="E66" s="27">
        <f t="shared" si="18"/>
        <v>0</v>
      </c>
      <c r="F66" s="27">
        <f t="shared" si="18"/>
        <v>0</v>
      </c>
      <c r="G66" s="27">
        <f t="shared" si="18"/>
        <v>0</v>
      </c>
      <c r="H66" s="27">
        <f t="shared" si="18"/>
        <v>0</v>
      </c>
      <c r="I66" s="27">
        <f t="shared" si="18"/>
        <v>0</v>
      </c>
      <c r="J66" s="27">
        <f t="shared" si="18"/>
        <v>0</v>
      </c>
      <c r="K66" s="27">
        <f t="shared" si="18"/>
        <v>0</v>
      </c>
      <c r="L66" s="27">
        <f t="shared" si="18"/>
        <v>0</v>
      </c>
      <c r="M66" s="27">
        <f t="shared" si="18"/>
        <v>0</v>
      </c>
      <c r="N66" s="27">
        <f t="shared" si="18"/>
        <v>0</v>
      </c>
      <c r="O66" s="27">
        <f t="shared" si="18"/>
        <v>0</v>
      </c>
      <c r="P66" s="27">
        <f t="shared" si="18"/>
        <v>0</v>
      </c>
      <c r="Q66" s="27">
        <f t="shared" si="18"/>
        <v>0</v>
      </c>
      <c r="R66" s="27">
        <f t="shared" si="18"/>
        <v>0</v>
      </c>
      <c r="S66" s="27">
        <f t="shared" si="18"/>
        <v>0</v>
      </c>
      <c r="T66" s="27">
        <f t="shared" si="18"/>
        <v>0</v>
      </c>
      <c r="U66" s="27">
        <f t="shared" si="18"/>
        <v>0</v>
      </c>
      <c r="V66" s="27">
        <f t="shared" si="18"/>
        <v>0</v>
      </c>
      <c r="W66" s="27">
        <f t="shared" si="18"/>
        <v>0</v>
      </c>
      <c r="X66" s="27">
        <f t="shared" si="18"/>
        <v>0</v>
      </c>
      <c r="Y66" s="27">
        <f t="shared" si="18"/>
        <v>0</v>
      </c>
      <c r="Z66" s="27">
        <f t="shared" si="18"/>
        <v>0</v>
      </c>
      <c r="AA66" s="27">
        <f t="shared" si="18"/>
        <v>0</v>
      </c>
      <c r="AB66" s="27">
        <f t="shared" si="18"/>
        <v>0</v>
      </c>
      <c r="AC66" s="27">
        <f t="shared" si="18"/>
        <v>0</v>
      </c>
      <c r="AD66" s="27">
        <f t="shared" si="18"/>
        <v>0</v>
      </c>
      <c r="AE66" s="27">
        <f t="shared" si="18"/>
        <v>0</v>
      </c>
      <c r="AF66" s="27">
        <f t="shared" si="18"/>
        <v>0</v>
      </c>
    </row>
    <row r="67" spans="1:32" ht="12.75">
      <c r="A67" s="3">
        <v>1</v>
      </c>
      <c r="B67" s="36" t="s">
        <v>212</v>
      </c>
      <c r="C67" s="29">
        <f>C9</f>
        <v>0</v>
      </c>
      <c r="D67" s="29">
        <f aca="true" t="shared" si="19" ref="D67:AF67">D9</f>
        <v>0</v>
      </c>
      <c r="E67" s="29">
        <f t="shared" si="19"/>
        <v>0</v>
      </c>
      <c r="F67" s="29">
        <f t="shared" si="19"/>
        <v>0</v>
      </c>
      <c r="G67" s="29">
        <f t="shared" si="19"/>
        <v>0</v>
      </c>
      <c r="H67" s="29">
        <f t="shared" si="19"/>
        <v>0</v>
      </c>
      <c r="I67" s="29">
        <f t="shared" si="19"/>
        <v>0</v>
      </c>
      <c r="J67" s="29">
        <f t="shared" si="19"/>
        <v>0</v>
      </c>
      <c r="K67" s="29">
        <f t="shared" si="19"/>
        <v>0</v>
      </c>
      <c r="L67" s="29">
        <f t="shared" si="19"/>
        <v>0</v>
      </c>
      <c r="M67" s="29">
        <f t="shared" si="19"/>
        <v>0</v>
      </c>
      <c r="N67" s="29">
        <f t="shared" si="19"/>
        <v>0</v>
      </c>
      <c r="O67" s="29">
        <f t="shared" si="19"/>
        <v>0</v>
      </c>
      <c r="P67" s="29">
        <f t="shared" si="19"/>
        <v>0</v>
      </c>
      <c r="Q67" s="29">
        <f t="shared" si="19"/>
        <v>0</v>
      </c>
      <c r="R67" s="29">
        <f t="shared" si="19"/>
        <v>0</v>
      </c>
      <c r="S67" s="29">
        <f t="shared" si="19"/>
        <v>0</v>
      </c>
      <c r="T67" s="29">
        <f t="shared" si="19"/>
        <v>0</v>
      </c>
      <c r="U67" s="29">
        <f t="shared" si="19"/>
        <v>0</v>
      </c>
      <c r="V67" s="29">
        <f t="shared" si="19"/>
        <v>0</v>
      </c>
      <c r="W67" s="29">
        <f t="shared" si="19"/>
        <v>0</v>
      </c>
      <c r="X67" s="29">
        <f t="shared" si="19"/>
        <v>0</v>
      </c>
      <c r="Y67" s="29">
        <f t="shared" si="19"/>
        <v>0</v>
      </c>
      <c r="Z67" s="29">
        <f t="shared" si="19"/>
        <v>0</v>
      </c>
      <c r="AA67" s="29">
        <f t="shared" si="19"/>
        <v>0</v>
      </c>
      <c r="AB67" s="29">
        <f t="shared" si="19"/>
        <v>0</v>
      </c>
      <c r="AC67" s="29">
        <f t="shared" si="19"/>
        <v>0</v>
      </c>
      <c r="AD67" s="29">
        <f t="shared" si="19"/>
        <v>0</v>
      </c>
      <c r="AE67" s="29">
        <f t="shared" si="19"/>
        <v>0</v>
      </c>
      <c r="AF67" s="29">
        <f t="shared" si="19"/>
        <v>0</v>
      </c>
    </row>
    <row r="68" spans="1:32" ht="12.75">
      <c r="A68" s="3">
        <v>2</v>
      </c>
      <c r="B68" s="36" t="s">
        <v>0</v>
      </c>
      <c r="C68" s="29">
        <f>C16</f>
        <v>0</v>
      </c>
      <c r="D68" s="29">
        <f aca="true" t="shared" si="20" ref="D68:AF68">D16</f>
        <v>0</v>
      </c>
      <c r="E68" s="29">
        <f t="shared" si="20"/>
        <v>0</v>
      </c>
      <c r="F68" s="29">
        <f t="shared" si="20"/>
        <v>0</v>
      </c>
      <c r="G68" s="29">
        <f t="shared" si="20"/>
        <v>0</v>
      </c>
      <c r="H68" s="29">
        <f t="shared" si="20"/>
        <v>0</v>
      </c>
      <c r="I68" s="29">
        <f t="shared" si="20"/>
        <v>0</v>
      </c>
      <c r="J68" s="29">
        <f t="shared" si="20"/>
        <v>0</v>
      </c>
      <c r="K68" s="29">
        <f t="shared" si="20"/>
        <v>0</v>
      </c>
      <c r="L68" s="29">
        <f t="shared" si="20"/>
        <v>0</v>
      </c>
      <c r="M68" s="29">
        <f t="shared" si="20"/>
        <v>0</v>
      </c>
      <c r="N68" s="29">
        <f t="shared" si="20"/>
        <v>0</v>
      </c>
      <c r="O68" s="29">
        <f t="shared" si="20"/>
        <v>0</v>
      </c>
      <c r="P68" s="29">
        <f t="shared" si="20"/>
        <v>0</v>
      </c>
      <c r="Q68" s="29">
        <f t="shared" si="20"/>
        <v>0</v>
      </c>
      <c r="R68" s="29">
        <f t="shared" si="20"/>
        <v>0</v>
      </c>
      <c r="S68" s="29">
        <f t="shared" si="20"/>
        <v>0</v>
      </c>
      <c r="T68" s="29">
        <f t="shared" si="20"/>
        <v>0</v>
      </c>
      <c r="U68" s="29">
        <f t="shared" si="20"/>
        <v>0</v>
      </c>
      <c r="V68" s="29">
        <f t="shared" si="20"/>
        <v>0</v>
      </c>
      <c r="W68" s="29">
        <f t="shared" si="20"/>
        <v>0</v>
      </c>
      <c r="X68" s="29">
        <f t="shared" si="20"/>
        <v>0</v>
      </c>
      <c r="Y68" s="29">
        <f t="shared" si="20"/>
        <v>0</v>
      </c>
      <c r="Z68" s="29">
        <f t="shared" si="20"/>
        <v>0</v>
      </c>
      <c r="AA68" s="29">
        <f t="shared" si="20"/>
        <v>0</v>
      </c>
      <c r="AB68" s="29">
        <f t="shared" si="20"/>
        <v>0</v>
      </c>
      <c r="AC68" s="29">
        <f t="shared" si="20"/>
        <v>0</v>
      </c>
      <c r="AD68" s="29">
        <f t="shared" si="20"/>
        <v>0</v>
      </c>
      <c r="AE68" s="29">
        <f t="shared" si="20"/>
        <v>0</v>
      </c>
      <c r="AF68" s="29">
        <f t="shared" si="20"/>
        <v>0</v>
      </c>
    </row>
    <row r="69" spans="1:32" ht="12.75">
      <c r="A69" s="3">
        <v>3</v>
      </c>
      <c r="B69" s="26" t="s">
        <v>23</v>
      </c>
      <c r="C69" s="29">
        <f>C48-C49</f>
        <v>0</v>
      </c>
      <c r="D69" s="29">
        <f aca="true" t="shared" si="21" ref="D69:AF69">D48-D49</f>
        <v>0</v>
      </c>
      <c r="E69" s="29">
        <f t="shared" si="21"/>
        <v>0</v>
      </c>
      <c r="F69" s="29">
        <f t="shared" si="21"/>
        <v>0</v>
      </c>
      <c r="G69" s="29">
        <f t="shared" si="21"/>
        <v>0</v>
      </c>
      <c r="H69" s="29">
        <f t="shared" si="21"/>
        <v>0</v>
      </c>
      <c r="I69" s="29">
        <f t="shared" si="21"/>
        <v>0</v>
      </c>
      <c r="J69" s="29">
        <f t="shared" si="21"/>
        <v>0</v>
      </c>
      <c r="K69" s="29">
        <f t="shared" si="21"/>
        <v>0</v>
      </c>
      <c r="L69" s="29">
        <f t="shared" si="21"/>
        <v>0</v>
      </c>
      <c r="M69" s="29">
        <f t="shared" si="21"/>
        <v>0</v>
      </c>
      <c r="N69" s="29">
        <f t="shared" si="21"/>
        <v>0</v>
      </c>
      <c r="O69" s="29">
        <f t="shared" si="21"/>
        <v>0</v>
      </c>
      <c r="P69" s="29">
        <f t="shared" si="21"/>
        <v>0</v>
      </c>
      <c r="Q69" s="29">
        <f t="shared" si="21"/>
        <v>0</v>
      </c>
      <c r="R69" s="29">
        <f t="shared" si="21"/>
        <v>0</v>
      </c>
      <c r="S69" s="29">
        <f t="shared" si="21"/>
        <v>0</v>
      </c>
      <c r="T69" s="29">
        <f t="shared" si="21"/>
        <v>0</v>
      </c>
      <c r="U69" s="29">
        <f t="shared" si="21"/>
        <v>0</v>
      </c>
      <c r="V69" s="29">
        <f t="shared" si="21"/>
        <v>0</v>
      </c>
      <c r="W69" s="29">
        <f t="shared" si="21"/>
        <v>0</v>
      </c>
      <c r="X69" s="29">
        <f t="shared" si="21"/>
        <v>0</v>
      </c>
      <c r="Y69" s="29">
        <f t="shared" si="21"/>
        <v>0</v>
      </c>
      <c r="Z69" s="29">
        <f t="shared" si="21"/>
        <v>0</v>
      </c>
      <c r="AA69" s="29">
        <f t="shared" si="21"/>
        <v>0</v>
      </c>
      <c r="AB69" s="29">
        <f t="shared" si="21"/>
        <v>0</v>
      </c>
      <c r="AC69" s="29">
        <f t="shared" si="21"/>
        <v>0</v>
      </c>
      <c r="AD69" s="29">
        <f t="shared" si="21"/>
        <v>0</v>
      </c>
      <c r="AE69" s="29">
        <f t="shared" si="21"/>
        <v>0</v>
      </c>
      <c r="AF69" s="29">
        <f t="shared" si="21"/>
        <v>0</v>
      </c>
    </row>
    <row r="70" spans="1:32" ht="12.75">
      <c r="A70" s="3">
        <v>4</v>
      </c>
      <c r="B70" s="128" t="s">
        <v>1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s="2" customFormat="1" ht="12.75">
      <c r="A71" s="160" t="s">
        <v>20</v>
      </c>
      <c r="B71" s="161" t="s">
        <v>24</v>
      </c>
      <c r="C71" s="162">
        <f aca="true" t="shared" si="22" ref="C71:AF71">C63-C66</f>
        <v>0</v>
      </c>
      <c r="D71" s="162">
        <f t="shared" si="22"/>
        <v>0</v>
      </c>
      <c r="E71" s="162">
        <f t="shared" si="22"/>
        <v>0</v>
      </c>
      <c r="F71" s="162">
        <f t="shared" si="22"/>
        <v>0</v>
      </c>
      <c r="G71" s="162">
        <f t="shared" si="22"/>
        <v>0</v>
      </c>
      <c r="H71" s="162">
        <f t="shared" si="22"/>
        <v>0</v>
      </c>
      <c r="I71" s="162">
        <f t="shared" si="22"/>
        <v>0</v>
      </c>
      <c r="J71" s="162">
        <f t="shared" si="22"/>
        <v>0</v>
      </c>
      <c r="K71" s="162">
        <f t="shared" si="22"/>
        <v>0</v>
      </c>
      <c r="L71" s="162">
        <f t="shared" si="22"/>
        <v>0</v>
      </c>
      <c r="M71" s="162">
        <f t="shared" si="22"/>
        <v>0</v>
      </c>
      <c r="N71" s="162">
        <f t="shared" si="22"/>
        <v>0</v>
      </c>
      <c r="O71" s="162">
        <f t="shared" si="22"/>
        <v>0</v>
      </c>
      <c r="P71" s="162">
        <f t="shared" si="22"/>
        <v>0</v>
      </c>
      <c r="Q71" s="162">
        <f t="shared" si="22"/>
        <v>0</v>
      </c>
      <c r="R71" s="162">
        <f t="shared" si="22"/>
        <v>0</v>
      </c>
      <c r="S71" s="162">
        <f t="shared" si="22"/>
        <v>0</v>
      </c>
      <c r="T71" s="162">
        <f t="shared" si="22"/>
        <v>0</v>
      </c>
      <c r="U71" s="162">
        <f t="shared" si="22"/>
        <v>0</v>
      </c>
      <c r="V71" s="162">
        <f t="shared" si="22"/>
        <v>0</v>
      </c>
      <c r="W71" s="162">
        <f t="shared" si="22"/>
        <v>0</v>
      </c>
      <c r="X71" s="162">
        <f t="shared" si="22"/>
        <v>0</v>
      </c>
      <c r="Y71" s="162">
        <f t="shared" si="22"/>
        <v>0</v>
      </c>
      <c r="Z71" s="162">
        <f t="shared" si="22"/>
        <v>0</v>
      </c>
      <c r="AA71" s="162">
        <f t="shared" si="22"/>
        <v>0</v>
      </c>
      <c r="AB71" s="162">
        <f t="shared" si="22"/>
        <v>0</v>
      </c>
      <c r="AC71" s="162">
        <f t="shared" si="22"/>
        <v>0</v>
      </c>
      <c r="AD71" s="162">
        <f t="shared" si="22"/>
        <v>0</v>
      </c>
      <c r="AE71" s="162">
        <f t="shared" si="22"/>
        <v>0</v>
      </c>
      <c r="AF71" s="162">
        <f t="shared" si="22"/>
        <v>0</v>
      </c>
    </row>
    <row r="72" spans="2:3" ht="23.25">
      <c r="B72" s="15" t="s">
        <v>245</v>
      </c>
      <c r="C72" s="159">
        <f>'1.Założenia'!B21</f>
        <v>0</v>
      </c>
    </row>
    <row r="73" spans="2:3" ht="25.5">
      <c r="B73" s="164" t="s">
        <v>28</v>
      </c>
      <c r="C73" s="165"/>
    </row>
    <row r="74" spans="2:4" ht="25.5">
      <c r="B74" s="164" t="s">
        <v>33</v>
      </c>
      <c r="C74" s="166"/>
      <c r="D74" s="72"/>
    </row>
    <row r="76" spans="1:32" ht="12.75" customHeight="1">
      <c r="A76" s="1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86" spans="1:6" ht="12.75">
      <c r="A86" s="61"/>
      <c r="B86" s="62"/>
      <c r="C86" s="63"/>
      <c r="D86" s="64"/>
      <c r="E86" s="64"/>
      <c r="F86" s="64"/>
    </row>
  </sheetData>
  <sheetProtection/>
  <mergeCells count="1">
    <mergeCell ref="A2:L2"/>
  </mergeCells>
  <printOptions/>
  <pageMargins left="0.25" right="0.25" top="0.75" bottom="0.75" header="0.3" footer="0.3"/>
  <pageSetup fitToHeight="1" fitToWidth="1" horizontalDpi="600" verticalDpi="600" orientation="portrait" paperSize="9" scale="58" r:id="rId3"/>
  <ignoredErrors>
    <ignoredError sqref="D48:Q48 Y48:AF48 T48:X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110" zoomScaleSheetLayoutView="110" workbookViewId="0" topLeftCell="A1">
      <selection activeCell="C4" sqref="C4"/>
    </sheetView>
  </sheetViews>
  <sheetFormatPr defaultColWidth="9.140625" defaultRowHeight="12.75"/>
  <cols>
    <col min="1" max="1" width="4.140625" style="0" customWidth="1"/>
    <col min="2" max="2" width="59.57421875" style="0" customWidth="1"/>
    <col min="3" max="3" width="19.00390625" style="0" customWidth="1"/>
    <col min="4" max="4" width="19.28125" style="0" customWidth="1"/>
    <col min="5" max="5" width="13.57421875" style="0" customWidth="1"/>
    <col min="6" max="11" width="13.57421875" style="0" bestFit="1" customWidth="1"/>
  </cols>
  <sheetData>
    <row r="1" spans="1:11" ht="45" customHeight="1" thickBot="1">
      <c r="A1" s="288" t="s">
        <v>185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33.5" customHeight="1" thickBot="1">
      <c r="A2" s="1"/>
      <c r="B2" s="290" t="s">
        <v>246</v>
      </c>
      <c r="C2" s="291"/>
      <c r="D2" s="292" t="s">
        <v>254</v>
      </c>
      <c r="E2" s="293"/>
      <c r="F2" s="293"/>
      <c r="G2" s="293"/>
      <c r="H2" s="293"/>
      <c r="I2" s="293"/>
      <c r="J2" s="293"/>
      <c r="K2" s="294"/>
    </row>
    <row r="3" spans="1:2" ht="29.25">
      <c r="A3" s="1"/>
      <c r="B3" s="18"/>
    </row>
    <row r="4" spans="1:4" ht="25.5" customHeight="1">
      <c r="A4" s="40"/>
      <c r="B4" s="41" t="s">
        <v>34</v>
      </c>
      <c r="C4" s="238">
        <f>'1.Założenia'!B23</f>
        <v>0</v>
      </c>
      <c r="D4" s="1" t="s">
        <v>248</v>
      </c>
    </row>
    <row r="5" spans="1:4" ht="20.25" customHeight="1">
      <c r="A5" s="1"/>
      <c r="B5" s="41" t="s">
        <v>40</v>
      </c>
      <c r="C5" s="157">
        <f>'1.Założenia'!B25</f>
        <v>0</v>
      </c>
      <c r="D5" s="1" t="s">
        <v>54</v>
      </c>
    </row>
    <row r="6" spans="1:4" ht="12.75">
      <c r="A6" s="1"/>
      <c r="D6" s="77"/>
    </row>
    <row r="7" spans="1:4" ht="12.75">
      <c r="A7" s="1"/>
      <c r="B7" s="78"/>
      <c r="C7" s="78"/>
      <c r="D7" s="78"/>
    </row>
    <row r="8" spans="1:11" ht="12.75">
      <c r="A8" s="1"/>
      <c r="B8" s="2" t="s">
        <v>247</v>
      </c>
      <c r="C8" s="189" t="s">
        <v>163</v>
      </c>
      <c r="D8" s="189" t="s">
        <v>163</v>
      </c>
      <c r="E8" s="190" t="s">
        <v>163</v>
      </c>
      <c r="F8" s="190" t="s">
        <v>163</v>
      </c>
      <c r="G8" s="190" t="s">
        <v>163</v>
      </c>
      <c r="H8" s="190" t="s">
        <v>163</v>
      </c>
      <c r="I8" s="190" t="s">
        <v>163</v>
      </c>
      <c r="J8" s="190" t="s">
        <v>163</v>
      </c>
      <c r="K8" s="190" t="s">
        <v>163</v>
      </c>
    </row>
    <row r="9" spans="1:11" ht="12.75">
      <c r="A9" s="42"/>
      <c r="B9" s="12"/>
      <c r="C9" s="189">
        <v>0</v>
      </c>
      <c r="D9" s="189">
        <v>1</v>
      </c>
      <c r="E9" s="191">
        <v>2</v>
      </c>
      <c r="F9" s="191">
        <v>3</v>
      </c>
      <c r="G9" s="191">
        <v>4</v>
      </c>
      <c r="H9" s="191">
        <v>5</v>
      </c>
      <c r="I9" s="191">
        <v>6</v>
      </c>
      <c r="J9" s="191">
        <v>7</v>
      </c>
      <c r="K9" s="191">
        <v>8</v>
      </c>
    </row>
    <row r="10" spans="1:11" ht="12.75">
      <c r="A10" s="167"/>
      <c r="B10" s="167" t="s">
        <v>162</v>
      </c>
      <c r="C10" s="171"/>
      <c r="D10" s="171"/>
      <c r="E10" s="171"/>
      <c r="F10" s="171"/>
      <c r="G10" s="171"/>
      <c r="H10" s="171"/>
      <c r="I10" s="171"/>
      <c r="J10" s="171"/>
      <c r="K10" s="171"/>
    </row>
    <row r="11" spans="1:11" ht="12.75">
      <c r="A11" s="14">
        <v>1</v>
      </c>
      <c r="B11" s="69" t="s">
        <v>186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2.75">
      <c r="A12" s="14">
        <v>2</v>
      </c>
      <c r="B12" s="69" t="s">
        <v>187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12.75">
      <c r="A13" s="14">
        <v>3</v>
      </c>
      <c r="B13" s="69" t="s">
        <v>188</v>
      </c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2.75">
      <c r="A14" s="14">
        <v>4</v>
      </c>
      <c r="B14" s="69" t="s">
        <v>189</v>
      </c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2.75">
      <c r="A15" s="167">
        <v>5</v>
      </c>
      <c r="B15" s="168" t="s">
        <v>190</v>
      </c>
      <c r="C15" s="172">
        <f>C11-C12-C13-C14</f>
        <v>0</v>
      </c>
      <c r="D15" s="172">
        <f aca="true" t="shared" si="0" ref="D15:K15">D11-D12-D13-D14</f>
        <v>0</v>
      </c>
      <c r="E15" s="172">
        <f t="shared" si="0"/>
        <v>0</v>
      </c>
      <c r="F15" s="172">
        <f t="shared" si="0"/>
        <v>0</v>
      </c>
      <c r="G15" s="172">
        <f t="shared" si="0"/>
        <v>0</v>
      </c>
      <c r="H15" s="172">
        <f t="shared" si="0"/>
        <v>0</v>
      </c>
      <c r="I15" s="172">
        <f t="shared" si="0"/>
        <v>0</v>
      </c>
      <c r="J15" s="172">
        <f t="shared" si="0"/>
        <v>0</v>
      </c>
      <c r="K15" s="172">
        <f t="shared" si="0"/>
        <v>0</v>
      </c>
    </row>
    <row r="16" spans="1:11" ht="14.25">
      <c r="A16" s="7">
        <v>6</v>
      </c>
      <c r="B16" s="8" t="s">
        <v>249</v>
      </c>
      <c r="C16" s="169">
        <f>1</f>
        <v>1</v>
      </c>
      <c r="D16" s="170">
        <f>1/(1+$C$4)^D9</f>
        <v>1</v>
      </c>
      <c r="E16" s="170">
        <f aca="true" t="shared" si="1" ref="E16:K16">1/(1+$C$4)^E9</f>
        <v>1</v>
      </c>
      <c r="F16" s="170">
        <f t="shared" si="1"/>
        <v>1</v>
      </c>
      <c r="G16" s="170">
        <f t="shared" si="1"/>
        <v>1</v>
      </c>
      <c r="H16" s="170">
        <f t="shared" si="1"/>
        <v>1</v>
      </c>
      <c r="I16" s="170">
        <f t="shared" si="1"/>
        <v>1</v>
      </c>
      <c r="J16" s="170">
        <f t="shared" si="1"/>
        <v>1</v>
      </c>
      <c r="K16" s="170">
        <f t="shared" si="1"/>
        <v>1</v>
      </c>
    </row>
    <row r="17" spans="1:11" ht="13.5" thickBot="1">
      <c r="A17" s="167">
        <v>7</v>
      </c>
      <c r="B17" s="168" t="s">
        <v>191</v>
      </c>
      <c r="C17" s="173">
        <f>ROUND(C15*C16,2)</f>
        <v>0</v>
      </c>
      <c r="D17" s="174">
        <f aca="true" t="shared" si="2" ref="D17:K17">ROUND(D15*D16,2)</f>
        <v>0</v>
      </c>
      <c r="E17" s="174">
        <f t="shared" si="2"/>
        <v>0</v>
      </c>
      <c r="F17" s="174">
        <f>ROUND(F15*F16,2)</f>
        <v>0</v>
      </c>
      <c r="G17" s="174">
        <f t="shared" si="2"/>
        <v>0</v>
      </c>
      <c r="H17" s="174">
        <f t="shared" si="2"/>
        <v>0</v>
      </c>
      <c r="I17" s="174">
        <f t="shared" si="2"/>
        <v>0</v>
      </c>
      <c r="J17" s="174">
        <f t="shared" si="2"/>
        <v>0</v>
      </c>
      <c r="K17" s="174">
        <f t="shared" si="2"/>
        <v>0</v>
      </c>
    </row>
    <row r="18" spans="1:11" ht="13.5" thickBot="1">
      <c r="A18" s="187">
        <v>8</v>
      </c>
      <c r="B18" s="188" t="s">
        <v>192</v>
      </c>
      <c r="C18" s="186"/>
      <c r="D18" s="32"/>
      <c r="E18" s="32"/>
      <c r="F18" s="32"/>
      <c r="G18" s="32"/>
      <c r="H18" s="32"/>
      <c r="I18" s="32"/>
      <c r="J18" s="32"/>
      <c r="K18" s="32"/>
    </row>
    <row r="19" spans="1:11" ht="13.5" thickBot="1">
      <c r="A19" s="43"/>
      <c r="B19" s="24"/>
      <c r="C19" s="79"/>
      <c r="D19" s="80"/>
      <c r="E19" s="80"/>
      <c r="F19" s="80"/>
      <c r="G19" s="80"/>
      <c r="H19" s="80"/>
      <c r="I19" s="22"/>
      <c r="J19" s="22"/>
      <c r="K19" s="22"/>
    </row>
    <row r="20" spans="1:11" ht="19.5" thickBot="1">
      <c r="A20" s="178" t="s">
        <v>193</v>
      </c>
      <c r="B20" s="176"/>
      <c r="C20" s="177"/>
      <c r="D20" s="177"/>
      <c r="E20" s="177"/>
      <c r="F20" s="177"/>
      <c r="G20" s="175"/>
      <c r="H20" s="175"/>
      <c r="I20" s="175"/>
      <c r="J20" s="175"/>
      <c r="K20" s="175"/>
    </row>
    <row r="21" spans="1:11" ht="12.75">
      <c r="A21" s="43"/>
      <c r="B21" s="24"/>
      <c r="C21" s="25"/>
      <c r="D21" s="22"/>
      <c r="E21" s="22"/>
      <c r="F21" s="22"/>
      <c r="G21" s="22"/>
      <c r="H21" s="22"/>
      <c r="I21" s="22"/>
      <c r="J21" s="22"/>
      <c r="K21" s="22"/>
    </row>
    <row r="22" spans="1:4" ht="12.75">
      <c r="A22" s="1"/>
      <c r="B22" s="202" t="s">
        <v>194</v>
      </c>
      <c r="C22" s="203"/>
      <c r="D22" s="204"/>
    </row>
    <row r="23" spans="1:3" ht="13.5" thickBot="1">
      <c r="A23" s="1"/>
      <c r="C23" s="10"/>
    </row>
    <row r="24" spans="1:4" ht="27" customHeight="1" thickBot="1">
      <c r="A24" s="53"/>
      <c r="B24" s="185" t="s">
        <v>211</v>
      </c>
      <c r="C24" s="201"/>
      <c r="D24" s="1"/>
    </row>
    <row r="25" spans="1:7" ht="13.5" thickBot="1">
      <c r="A25" s="1"/>
      <c r="C25" s="11"/>
      <c r="G25" s="129"/>
    </row>
    <row r="26" spans="1:5" ht="13.5" thickBot="1">
      <c r="A26" s="1"/>
      <c r="B26" s="181" t="s">
        <v>214</v>
      </c>
      <c r="C26" s="182">
        <f>C24-C18</f>
        <v>0</v>
      </c>
      <c r="D26" s="1"/>
      <c r="E26" s="9"/>
    </row>
    <row r="27" spans="1:11" ht="13.5" thickBot="1">
      <c r="A27" s="43"/>
      <c r="B27" s="31"/>
      <c r="C27" s="25"/>
      <c r="D27" s="22"/>
      <c r="E27" s="22"/>
      <c r="F27" s="22"/>
      <c r="G27" s="22"/>
      <c r="H27" s="22"/>
      <c r="I27" s="22"/>
      <c r="J27" s="22"/>
      <c r="K27" s="22"/>
    </row>
    <row r="28" spans="1:11" ht="13.5" thickBot="1">
      <c r="A28" s="43"/>
      <c r="B28" s="183" t="s">
        <v>215</v>
      </c>
      <c r="C28" s="184" t="e">
        <f>ROUNDDOWN(C26/C24,4)</f>
        <v>#DIV/0!</v>
      </c>
      <c r="D28" s="81"/>
      <c r="E28" s="82"/>
      <c r="F28" s="82"/>
      <c r="G28" s="130"/>
      <c r="H28" s="82"/>
      <c r="I28" s="22"/>
      <c r="J28" s="22"/>
      <c r="K28" s="22"/>
    </row>
    <row r="29" spans="1:11" ht="12.75">
      <c r="A29" s="43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ht="12.75">
      <c r="A30" s="1"/>
    </row>
    <row r="31" spans="1:4" ht="12.75">
      <c r="A31" s="1"/>
      <c r="B31" s="38" t="s">
        <v>195</v>
      </c>
      <c r="C31" s="158">
        <f>'1.Założenia'!B27</f>
        <v>0</v>
      </c>
      <c r="D31" s="239" t="s">
        <v>221</v>
      </c>
    </row>
    <row r="32" ht="12.75">
      <c r="A32" s="1"/>
    </row>
    <row r="33" ht="12.75">
      <c r="A33" s="1"/>
    </row>
    <row r="34" spans="1:3" ht="13.5" thickBot="1">
      <c r="A34" s="1"/>
      <c r="C34" s="1"/>
    </row>
    <row r="35" spans="1:4" ht="13.5" thickBot="1">
      <c r="A35" s="1"/>
      <c r="B35" s="179" t="s">
        <v>196</v>
      </c>
      <c r="C35" s="180" t="e">
        <f>IF(C28&lt;C31,C28,C31)</f>
        <v>#DIV/0!</v>
      </c>
      <c r="D35" s="83" t="s">
        <v>222</v>
      </c>
    </row>
    <row r="36" ht="12.75">
      <c r="A36" s="1"/>
    </row>
    <row r="37" spans="1:3" ht="12.75">
      <c r="A37" s="1"/>
      <c r="B37" s="131"/>
      <c r="C37" s="24"/>
    </row>
    <row r="38" ht="12.75">
      <c r="A38" s="1"/>
    </row>
    <row r="39" ht="12.75">
      <c r="A39" s="1"/>
    </row>
  </sheetData>
  <sheetProtection/>
  <mergeCells count="3">
    <mergeCell ref="A1:K1"/>
    <mergeCell ref="B2:C2"/>
    <mergeCell ref="D2:K2"/>
  </mergeCells>
  <printOptions/>
  <pageMargins left="0.25" right="0.25" top="0.75" bottom="0.75" header="0.3" footer="0.3"/>
  <pageSetup fitToHeight="1" fitToWidth="1" horizontalDpi="600" verticalDpi="600" orientation="portrait" paperSize="9" scale="5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16"/>
  <sheetViews>
    <sheetView view="pageBreakPreview" zoomScale="90" zoomScaleSheetLayoutView="90" zoomScalePageLayoutView="0" workbookViewId="0" topLeftCell="A1">
      <selection activeCell="B115" sqref="B115"/>
    </sheetView>
  </sheetViews>
  <sheetFormatPr defaultColWidth="9.140625" defaultRowHeight="12.75"/>
  <cols>
    <col min="1" max="1" width="4.7109375" style="87" customWidth="1"/>
    <col min="2" max="2" width="53.28125" style="87" customWidth="1"/>
    <col min="3" max="16384" width="9.140625" style="87" customWidth="1"/>
  </cols>
  <sheetData>
    <row r="2" spans="1:12" ht="53.25" customHeight="1">
      <c r="A2" s="283" t="s">
        <v>60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4" spans="2:10" ht="12.75">
      <c r="B4" s="86"/>
      <c r="C4" s="86"/>
      <c r="D4" s="86"/>
      <c r="E4" s="86"/>
      <c r="F4" s="86"/>
      <c r="G4" s="86"/>
      <c r="H4" s="86"/>
      <c r="I4" s="86"/>
      <c r="J4" s="86"/>
    </row>
    <row r="5" spans="2:15" ht="12.75">
      <c r="B5" s="205" t="s">
        <v>209</v>
      </c>
      <c r="C5" s="206"/>
      <c r="D5" s="90"/>
      <c r="E5" s="90"/>
      <c r="F5" s="90"/>
      <c r="G5" s="90"/>
      <c r="H5" s="90"/>
      <c r="I5" s="90"/>
      <c r="J5" s="90"/>
      <c r="K5" s="91"/>
      <c r="L5" s="91"/>
      <c r="M5" s="91"/>
      <c r="N5" s="91"/>
      <c r="O5" s="91"/>
    </row>
    <row r="6" spans="2:15" ht="12.75">
      <c r="B6" s="92"/>
      <c r="C6" s="86"/>
      <c r="D6" s="90"/>
      <c r="E6" s="90"/>
      <c r="F6" s="90"/>
      <c r="G6" s="90"/>
      <c r="H6" s="90"/>
      <c r="I6" s="90"/>
      <c r="J6" s="90"/>
      <c r="K6" s="91"/>
      <c r="L6" s="91"/>
      <c r="M6" s="91"/>
      <c r="N6" s="91"/>
      <c r="O6" s="91"/>
    </row>
    <row r="7" spans="2:15" ht="12.75">
      <c r="B7" s="90"/>
      <c r="C7" s="86"/>
      <c r="D7" s="90"/>
      <c r="E7" s="90"/>
      <c r="F7" s="90"/>
      <c r="G7" s="90"/>
      <c r="H7" s="90"/>
      <c r="I7" s="90"/>
      <c r="J7" s="90"/>
      <c r="K7" s="91"/>
      <c r="L7" s="91"/>
      <c r="M7" s="91"/>
      <c r="N7" s="91"/>
      <c r="O7" s="91"/>
    </row>
    <row r="8" spans="1:22" ht="15">
      <c r="A8" s="299" t="s">
        <v>164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</row>
    <row r="11" spans="2:22" ht="12.75">
      <c r="B11" s="200" t="s">
        <v>250</v>
      </c>
      <c r="C11" s="295" t="s">
        <v>207</v>
      </c>
      <c r="D11" s="296"/>
      <c r="E11" s="297"/>
      <c r="F11" s="295" t="s">
        <v>208</v>
      </c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</row>
    <row r="12" spans="3:22" ht="12.75">
      <c r="C12" s="255" t="s">
        <v>35</v>
      </c>
      <c r="D12" s="255" t="s">
        <v>35</v>
      </c>
      <c r="E12" s="255" t="s">
        <v>35</v>
      </c>
      <c r="F12" s="255" t="s">
        <v>35</v>
      </c>
      <c r="G12" s="255" t="s">
        <v>35</v>
      </c>
      <c r="H12" s="255" t="s">
        <v>35</v>
      </c>
      <c r="I12" s="255" t="s">
        <v>35</v>
      </c>
      <c r="J12" s="255" t="s">
        <v>35</v>
      </c>
      <c r="K12" s="255" t="s">
        <v>35</v>
      </c>
      <c r="L12" s="255" t="s">
        <v>35</v>
      </c>
      <c r="M12" s="255" t="s">
        <v>35</v>
      </c>
      <c r="N12" s="255" t="s">
        <v>35</v>
      </c>
      <c r="O12" s="255" t="s">
        <v>35</v>
      </c>
      <c r="P12" s="255" t="s">
        <v>35</v>
      </c>
      <c r="Q12" s="255" t="s">
        <v>35</v>
      </c>
      <c r="R12" s="255" t="s">
        <v>35</v>
      </c>
      <c r="S12" s="255" t="s">
        <v>35</v>
      </c>
      <c r="T12" s="255" t="s">
        <v>35</v>
      </c>
      <c r="U12" s="255" t="s">
        <v>35</v>
      </c>
      <c r="V12" s="255" t="s">
        <v>35</v>
      </c>
    </row>
    <row r="13" spans="1:22" ht="12.75">
      <c r="A13" s="252" t="s">
        <v>2</v>
      </c>
      <c r="B13" s="253" t="s">
        <v>3</v>
      </c>
      <c r="C13" s="254" t="s">
        <v>31</v>
      </c>
      <c r="D13" s="254" t="s">
        <v>31</v>
      </c>
      <c r="E13" s="254" t="s">
        <v>31</v>
      </c>
      <c r="F13" s="254" t="s">
        <v>31</v>
      </c>
      <c r="G13" s="254" t="s">
        <v>31</v>
      </c>
      <c r="H13" s="254" t="s">
        <v>31</v>
      </c>
      <c r="I13" s="254" t="s">
        <v>31</v>
      </c>
      <c r="J13" s="254" t="s">
        <v>31</v>
      </c>
      <c r="K13" s="254" t="s">
        <v>31</v>
      </c>
      <c r="L13" s="254" t="s">
        <v>31</v>
      </c>
      <c r="M13" s="254" t="s">
        <v>31</v>
      </c>
      <c r="N13" s="254" t="s">
        <v>31</v>
      </c>
      <c r="O13" s="254" t="s">
        <v>31</v>
      </c>
      <c r="P13" s="254" t="s">
        <v>31</v>
      </c>
      <c r="Q13" s="254" t="s">
        <v>31</v>
      </c>
      <c r="R13" s="254" t="s">
        <v>31</v>
      </c>
      <c r="S13" s="254" t="s">
        <v>31</v>
      </c>
      <c r="T13" s="254" t="s">
        <v>31</v>
      </c>
      <c r="U13" s="254" t="s">
        <v>31</v>
      </c>
      <c r="V13" s="254" t="s">
        <v>31</v>
      </c>
    </row>
    <row r="14" spans="1:22" ht="15.75" customHeight="1">
      <c r="A14" s="93" t="s">
        <v>61</v>
      </c>
      <c r="B14" s="94" t="s">
        <v>62</v>
      </c>
      <c r="C14" s="240">
        <f>SUM(C15:C18)</f>
        <v>0</v>
      </c>
      <c r="D14" s="240">
        <f aca="true" t="shared" si="0" ref="D14:V14">SUM(D15:D18)</f>
        <v>0</v>
      </c>
      <c r="E14" s="240">
        <f t="shared" si="0"/>
        <v>0</v>
      </c>
      <c r="F14" s="95">
        <f t="shared" si="0"/>
        <v>0</v>
      </c>
      <c r="G14" s="95">
        <f t="shared" si="0"/>
        <v>0</v>
      </c>
      <c r="H14" s="95">
        <f t="shared" si="0"/>
        <v>0</v>
      </c>
      <c r="I14" s="95">
        <f t="shared" si="0"/>
        <v>0</v>
      </c>
      <c r="J14" s="95">
        <f t="shared" si="0"/>
        <v>0</v>
      </c>
      <c r="K14" s="95">
        <f t="shared" si="0"/>
        <v>0</v>
      </c>
      <c r="L14" s="95">
        <f t="shared" si="0"/>
        <v>0</v>
      </c>
      <c r="M14" s="95">
        <f t="shared" si="0"/>
        <v>0</v>
      </c>
      <c r="N14" s="95">
        <f t="shared" si="0"/>
        <v>0</v>
      </c>
      <c r="O14" s="95">
        <f t="shared" si="0"/>
        <v>0</v>
      </c>
      <c r="P14" s="95">
        <f t="shared" si="0"/>
        <v>0</v>
      </c>
      <c r="Q14" s="95">
        <f t="shared" si="0"/>
        <v>0</v>
      </c>
      <c r="R14" s="95">
        <f t="shared" si="0"/>
        <v>0</v>
      </c>
      <c r="S14" s="95">
        <f t="shared" si="0"/>
        <v>0</v>
      </c>
      <c r="T14" s="95">
        <f t="shared" si="0"/>
        <v>0</v>
      </c>
      <c r="U14" s="95">
        <f t="shared" si="0"/>
        <v>0</v>
      </c>
      <c r="V14" s="95">
        <f t="shared" si="0"/>
        <v>0</v>
      </c>
    </row>
    <row r="15" spans="1:22" ht="21.75" customHeight="1">
      <c r="A15" s="96" t="s">
        <v>63</v>
      </c>
      <c r="B15" s="97" t="s">
        <v>64</v>
      </c>
      <c r="C15" s="98"/>
      <c r="D15" s="98"/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16.5" customHeight="1">
      <c r="A16" s="96" t="s">
        <v>65</v>
      </c>
      <c r="B16" s="97" t="s">
        <v>66</v>
      </c>
      <c r="C16" s="98"/>
      <c r="D16" s="98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ht="15.75" customHeight="1">
      <c r="A17" s="96" t="s">
        <v>67</v>
      </c>
      <c r="B17" s="97" t="s">
        <v>68</v>
      </c>
      <c r="C17" s="98"/>
      <c r="D17" s="98"/>
      <c r="E17" s="98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ht="17.25" customHeight="1">
      <c r="A18" s="96" t="s">
        <v>69</v>
      </c>
      <c r="B18" s="97" t="s">
        <v>70</v>
      </c>
      <c r="C18" s="98"/>
      <c r="D18" s="98"/>
      <c r="E18" s="98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ht="16.5" customHeight="1">
      <c r="A19" s="100" t="s">
        <v>71</v>
      </c>
      <c r="B19" s="101" t="s">
        <v>72</v>
      </c>
      <c r="C19" s="240">
        <f>SUM(C20:C27)</f>
        <v>0</v>
      </c>
      <c r="D19" s="240">
        <f aca="true" t="shared" si="1" ref="D19:V19">SUM(D20:D27)</f>
        <v>0</v>
      </c>
      <c r="E19" s="240">
        <f t="shared" si="1"/>
        <v>0</v>
      </c>
      <c r="F19" s="95">
        <f>SUM(F20:F27)</f>
        <v>0</v>
      </c>
      <c r="G19" s="95">
        <f t="shared" si="1"/>
        <v>0</v>
      </c>
      <c r="H19" s="95">
        <f t="shared" si="1"/>
        <v>0</v>
      </c>
      <c r="I19" s="95">
        <f t="shared" si="1"/>
        <v>0</v>
      </c>
      <c r="J19" s="95">
        <f t="shared" si="1"/>
        <v>0</v>
      </c>
      <c r="K19" s="95">
        <f t="shared" si="1"/>
        <v>0</v>
      </c>
      <c r="L19" s="95">
        <f t="shared" si="1"/>
        <v>0</v>
      </c>
      <c r="M19" s="95">
        <f t="shared" si="1"/>
        <v>0</v>
      </c>
      <c r="N19" s="95">
        <f t="shared" si="1"/>
        <v>0</v>
      </c>
      <c r="O19" s="95">
        <f t="shared" si="1"/>
        <v>0</v>
      </c>
      <c r="P19" s="95">
        <f t="shared" si="1"/>
        <v>0</v>
      </c>
      <c r="Q19" s="95">
        <f t="shared" si="1"/>
        <v>0</v>
      </c>
      <c r="R19" s="95">
        <f t="shared" si="1"/>
        <v>0</v>
      </c>
      <c r="S19" s="95">
        <f t="shared" si="1"/>
        <v>0</v>
      </c>
      <c r="T19" s="95">
        <f t="shared" si="1"/>
        <v>0</v>
      </c>
      <c r="U19" s="95">
        <f t="shared" si="1"/>
        <v>0</v>
      </c>
      <c r="V19" s="95">
        <f t="shared" si="1"/>
        <v>0</v>
      </c>
    </row>
    <row r="20" spans="1:22" ht="17.25" customHeight="1">
      <c r="A20" s="102" t="s">
        <v>63</v>
      </c>
      <c r="B20" s="103" t="s">
        <v>73</v>
      </c>
      <c r="C20" s="98"/>
      <c r="D20" s="98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ht="16.5" customHeight="1">
      <c r="A21" s="102" t="s">
        <v>65</v>
      </c>
      <c r="B21" s="103" t="s">
        <v>74</v>
      </c>
      <c r="C21" s="98"/>
      <c r="D21" s="98"/>
      <c r="E21" s="98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ht="18.75" customHeight="1">
      <c r="A22" s="102" t="s">
        <v>67</v>
      </c>
      <c r="B22" s="103" t="s">
        <v>75</v>
      </c>
      <c r="C22" s="98"/>
      <c r="D22" s="98"/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ht="16.5" customHeight="1">
      <c r="A23" s="102" t="s">
        <v>69</v>
      </c>
      <c r="B23" s="103" t="s">
        <v>76</v>
      </c>
      <c r="C23" s="98"/>
      <c r="D23" s="98"/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ht="15" customHeight="1">
      <c r="A24" s="102" t="s">
        <v>77</v>
      </c>
      <c r="B24" s="103" t="s">
        <v>78</v>
      </c>
      <c r="C24" s="98"/>
      <c r="D24" s="98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ht="22.5" customHeight="1">
      <c r="A25" s="102" t="s">
        <v>79</v>
      </c>
      <c r="B25" s="103" t="s">
        <v>165</v>
      </c>
      <c r="C25" s="98"/>
      <c r="D25" s="98"/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20.25" customHeight="1">
      <c r="A26" s="102" t="s">
        <v>80</v>
      </c>
      <c r="B26" s="103" t="s">
        <v>81</v>
      </c>
      <c r="C26" s="98"/>
      <c r="D26" s="98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18" customHeight="1">
      <c r="A27" s="96" t="s">
        <v>82</v>
      </c>
      <c r="B27" s="97" t="s">
        <v>83</v>
      </c>
      <c r="C27" s="98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ht="17.25" customHeight="1">
      <c r="A28" s="104" t="s">
        <v>84</v>
      </c>
      <c r="B28" s="105" t="s">
        <v>85</v>
      </c>
      <c r="C28" s="241">
        <f>C14-C19</f>
        <v>0</v>
      </c>
      <c r="D28" s="241">
        <f aca="true" t="shared" si="2" ref="D28:V28">D14-D19</f>
        <v>0</v>
      </c>
      <c r="E28" s="241">
        <f t="shared" si="2"/>
        <v>0</v>
      </c>
      <c r="F28" s="106">
        <f t="shared" si="2"/>
        <v>0</v>
      </c>
      <c r="G28" s="106">
        <f t="shared" si="2"/>
        <v>0</v>
      </c>
      <c r="H28" s="106">
        <f t="shared" si="2"/>
        <v>0</v>
      </c>
      <c r="I28" s="106">
        <f t="shared" si="2"/>
        <v>0</v>
      </c>
      <c r="J28" s="106">
        <f t="shared" si="2"/>
        <v>0</v>
      </c>
      <c r="K28" s="106">
        <f t="shared" si="2"/>
        <v>0</v>
      </c>
      <c r="L28" s="106">
        <f t="shared" si="2"/>
        <v>0</v>
      </c>
      <c r="M28" s="106">
        <f t="shared" si="2"/>
        <v>0</v>
      </c>
      <c r="N28" s="106">
        <f t="shared" si="2"/>
        <v>0</v>
      </c>
      <c r="O28" s="106">
        <f t="shared" si="2"/>
        <v>0</v>
      </c>
      <c r="P28" s="106">
        <f t="shared" si="2"/>
        <v>0</v>
      </c>
      <c r="Q28" s="106">
        <f t="shared" si="2"/>
        <v>0</v>
      </c>
      <c r="R28" s="106">
        <f t="shared" si="2"/>
        <v>0</v>
      </c>
      <c r="S28" s="106">
        <f t="shared" si="2"/>
        <v>0</v>
      </c>
      <c r="T28" s="106">
        <f t="shared" si="2"/>
        <v>0</v>
      </c>
      <c r="U28" s="106">
        <f t="shared" si="2"/>
        <v>0</v>
      </c>
      <c r="V28" s="106">
        <f t="shared" si="2"/>
        <v>0</v>
      </c>
    </row>
    <row r="29" spans="1:22" ht="16.5" customHeight="1">
      <c r="A29" s="93" t="s">
        <v>86</v>
      </c>
      <c r="B29" s="94" t="s">
        <v>87</v>
      </c>
      <c r="C29" s="242"/>
      <c r="D29" s="242"/>
      <c r="E29" s="242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1:22" ht="17.25" customHeight="1">
      <c r="A30" s="93" t="s">
        <v>88</v>
      </c>
      <c r="B30" s="94" t="s">
        <v>89</v>
      </c>
      <c r="C30" s="242"/>
      <c r="D30" s="242"/>
      <c r="E30" s="242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ht="15.75" customHeight="1">
      <c r="A31" s="104" t="s">
        <v>90</v>
      </c>
      <c r="B31" s="105" t="s">
        <v>97</v>
      </c>
      <c r="C31" s="241">
        <f aca="true" t="shared" si="3" ref="C31:V31">C28+C29-C30</f>
        <v>0</v>
      </c>
      <c r="D31" s="241">
        <f t="shared" si="3"/>
        <v>0</v>
      </c>
      <c r="E31" s="241">
        <f t="shared" si="3"/>
        <v>0</v>
      </c>
      <c r="F31" s="106">
        <f>F28+F29-F30</f>
        <v>0</v>
      </c>
      <c r="G31" s="106">
        <f t="shared" si="3"/>
        <v>0</v>
      </c>
      <c r="H31" s="106">
        <f t="shared" si="3"/>
        <v>0</v>
      </c>
      <c r="I31" s="106">
        <f t="shared" si="3"/>
        <v>0</v>
      </c>
      <c r="J31" s="106">
        <f t="shared" si="3"/>
        <v>0</v>
      </c>
      <c r="K31" s="106">
        <f t="shared" si="3"/>
        <v>0</v>
      </c>
      <c r="L31" s="106">
        <f t="shared" si="3"/>
        <v>0</v>
      </c>
      <c r="M31" s="106">
        <f t="shared" si="3"/>
        <v>0</v>
      </c>
      <c r="N31" s="106">
        <f t="shared" si="3"/>
        <v>0</v>
      </c>
      <c r="O31" s="106">
        <f t="shared" si="3"/>
        <v>0</v>
      </c>
      <c r="P31" s="106">
        <f t="shared" si="3"/>
        <v>0</v>
      </c>
      <c r="Q31" s="106">
        <f t="shared" si="3"/>
        <v>0</v>
      </c>
      <c r="R31" s="106">
        <f t="shared" si="3"/>
        <v>0</v>
      </c>
      <c r="S31" s="106">
        <f t="shared" si="3"/>
        <v>0</v>
      </c>
      <c r="T31" s="106">
        <f t="shared" si="3"/>
        <v>0</v>
      </c>
      <c r="U31" s="106">
        <f t="shared" si="3"/>
        <v>0</v>
      </c>
      <c r="V31" s="106">
        <f t="shared" si="3"/>
        <v>0</v>
      </c>
    </row>
    <row r="32" spans="1:22" ht="17.25" customHeight="1">
      <c r="A32" s="93" t="s">
        <v>91</v>
      </c>
      <c r="B32" s="94" t="s">
        <v>92</v>
      </c>
      <c r="C32" s="242"/>
      <c r="D32" s="242"/>
      <c r="E32" s="242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ht="13.5" customHeight="1">
      <c r="A33" s="93" t="s">
        <v>93</v>
      </c>
      <c r="B33" s="94" t="s">
        <v>94</v>
      </c>
      <c r="C33" s="242"/>
      <c r="D33" s="242"/>
      <c r="E33" s="242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ht="17.25" customHeight="1">
      <c r="A34" s="108" t="s">
        <v>63</v>
      </c>
      <c r="B34" s="105" t="s">
        <v>204</v>
      </c>
      <c r="C34" s="241">
        <f>C31+C32-C33</f>
        <v>0</v>
      </c>
      <c r="D34" s="241">
        <f aca="true" t="shared" si="4" ref="D34:V34">D31+D32-D33</f>
        <v>0</v>
      </c>
      <c r="E34" s="241">
        <f t="shared" si="4"/>
        <v>0</v>
      </c>
      <c r="F34" s="106">
        <f t="shared" si="4"/>
        <v>0</v>
      </c>
      <c r="G34" s="106">
        <f t="shared" si="4"/>
        <v>0</v>
      </c>
      <c r="H34" s="106">
        <f t="shared" si="4"/>
        <v>0</v>
      </c>
      <c r="I34" s="106">
        <f t="shared" si="4"/>
        <v>0</v>
      </c>
      <c r="J34" s="106">
        <f t="shared" si="4"/>
        <v>0</v>
      </c>
      <c r="K34" s="106">
        <f t="shared" si="4"/>
        <v>0</v>
      </c>
      <c r="L34" s="106">
        <f t="shared" si="4"/>
        <v>0</v>
      </c>
      <c r="M34" s="106">
        <f t="shared" si="4"/>
        <v>0</v>
      </c>
      <c r="N34" s="106">
        <f t="shared" si="4"/>
        <v>0</v>
      </c>
      <c r="O34" s="106">
        <f t="shared" si="4"/>
        <v>0</v>
      </c>
      <c r="P34" s="106">
        <f t="shared" si="4"/>
        <v>0</v>
      </c>
      <c r="Q34" s="106">
        <f t="shared" si="4"/>
        <v>0</v>
      </c>
      <c r="R34" s="106">
        <f t="shared" si="4"/>
        <v>0</v>
      </c>
      <c r="S34" s="106">
        <f t="shared" si="4"/>
        <v>0</v>
      </c>
      <c r="T34" s="106">
        <f t="shared" si="4"/>
        <v>0</v>
      </c>
      <c r="U34" s="106">
        <f t="shared" si="4"/>
        <v>0</v>
      </c>
      <c r="V34" s="106">
        <f t="shared" si="4"/>
        <v>0</v>
      </c>
    </row>
    <row r="35" spans="1:22" ht="19.5" customHeight="1">
      <c r="A35" s="109" t="s">
        <v>201</v>
      </c>
      <c r="B35" s="94" t="s">
        <v>95</v>
      </c>
      <c r="C35" s="242"/>
      <c r="D35" s="242"/>
      <c r="E35" s="242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ht="15" customHeight="1">
      <c r="A36" s="109" t="s">
        <v>202</v>
      </c>
      <c r="B36" s="94" t="s">
        <v>96</v>
      </c>
      <c r="C36" s="242"/>
      <c r="D36" s="242"/>
      <c r="E36" s="242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 ht="15.75" customHeight="1">
      <c r="A37" s="193" t="s">
        <v>203</v>
      </c>
      <c r="B37" s="194" t="s">
        <v>205</v>
      </c>
      <c r="C37" s="192">
        <f aca="true" t="shared" si="5" ref="C37:V37">C34-C35-C36</f>
        <v>0</v>
      </c>
      <c r="D37" s="192">
        <f t="shared" si="5"/>
        <v>0</v>
      </c>
      <c r="E37" s="192">
        <f t="shared" si="5"/>
        <v>0</v>
      </c>
      <c r="F37" s="192">
        <f t="shared" si="5"/>
        <v>0</v>
      </c>
      <c r="G37" s="192">
        <f t="shared" si="5"/>
        <v>0</v>
      </c>
      <c r="H37" s="192">
        <f t="shared" si="5"/>
        <v>0</v>
      </c>
      <c r="I37" s="192">
        <f t="shared" si="5"/>
        <v>0</v>
      </c>
      <c r="J37" s="192">
        <f t="shared" si="5"/>
        <v>0</v>
      </c>
      <c r="K37" s="192">
        <f t="shared" si="5"/>
        <v>0</v>
      </c>
      <c r="L37" s="192">
        <f t="shared" si="5"/>
        <v>0</v>
      </c>
      <c r="M37" s="192">
        <f t="shared" si="5"/>
        <v>0</v>
      </c>
      <c r="N37" s="192">
        <f t="shared" si="5"/>
        <v>0</v>
      </c>
      <c r="O37" s="192">
        <f t="shared" si="5"/>
        <v>0</v>
      </c>
      <c r="P37" s="192">
        <f t="shared" si="5"/>
        <v>0</v>
      </c>
      <c r="Q37" s="192">
        <f t="shared" si="5"/>
        <v>0</v>
      </c>
      <c r="R37" s="192">
        <f t="shared" si="5"/>
        <v>0</v>
      </c>
      <c r="S37" s="192">
        <f t="shared" si="5"/>
        <v>0</v>
      </c>
      <c r="T37" s="192">
        <f t="shared" si="5"/>
        <v>0</v>
      </c>
      <c r="U37" s="192">
        <f t="shared" si="5"/>
        <v>0</v>
      </c>
      <c r="V37" s="192">
        <f t="shared" si="5"/>
        <v>0</v>
      </c>
    </row>
    <row r="41" spans="2:22" ht="12.75">
      <c r="B41" s="200" t="s">
        <v>251</v>
      </c>
      <c r="C41" s="295" t="s">
        <v>207</v>
      </c>
      <c r="D41" s="296"/>
      <c r="E41" s="297"/>
      <c r="F41" s="295" t="s">
        <v>208</v>
      </c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</row>
    <row r="42" spans="3:22" ht="12.75">
      <c r="C42" s="255" t="s">
        <v>35</v>
      </c>
      <c r="D42" s="255" t="s">
        <v>35</v>
      </c>
      <c r="E42" s="255" t="s">
        <v>35</v>
      </c>
      <c r="F42" s="255" t="s">
        <v>35</v>
      </c>
      <c r="G42" s="255" t="s">
        <v>35</v>
      </c>
      <c r="H42" s="255" t="s">
        <v>35</v>
      </c>
      <c r="I42" s="255" t="s">
        <v>35</v>
      </c>
      <c r="J42" s="255" t="s">
        <v>35</v>
      </c>
      <c r="K42" s="255" t="s">
        <v>35</v>
      </c>
      <c r="L42" s="255" t="s">
        <v>35</v>
      </c>
      <c r="M42" s="255" t="s">
        <v>35</v>
      </c>
      <c r="N42" s="255" t="s">
        <v>35</v>
      </c>
      <c r="O42" s="255" t="s">
        <v>35</v>
      </c>
      <c r="P42" s="255" t="s">
        <v>35</v>
      </c>
      <c r="Q42" s="255" t="s">
        <v>35</v>
      </c>
      <c r="R42" s="255" t="s">
        <v>35</v>
      </c>
      <c r="S42" s="255" t="s">
        <v>35</v>
      </c>
      <c r="T42" s="255" t="s">
        <v>35</v>
      </c>
      <c r="U42" s="255" t="s">
        <v>35</v>
      </c>
      <c r="V42" s="255" t="s">
        <v>35</v>
      </c>
    </row>
    <row r="43" spans="1:22" ht="12.75">
      <c r="A43" s="256" t="s">
        <v>2</v>
      </c>
      <c r="B43" s="257" t="s">
        <v>3</v>
      </c>
      <c r="C43" s="254" t="s">
        <v>31</v>
      </c>
      <c r="D43" s="254" t="s">
        <v>31</v>
      </c>
      <c r="E43" s="254" t="s">
        <v>31</v>
      </c>
      <c r="F43" s="254" t="s">
        <v>31</v>
      </c>
      <c r="G43" s="254" t="s">
        <v>31</v>
      </c>
      <c r="H43" s="254" t="s">
        <v>31</v>
      </c>
      <c r="I43" s="254" t="s">
        <v>31</v>
      </c>
      <c r="J43" s="254" t="s">
        <v>31</v>
      </c>
      <c r="K43" s="254" t="s">
        <v>31</v>
      </c>
      <c r="L43" s="254" t="s">
        <v>31</v>
      </c>
      <c r="M43" s="254" t="s">
        <v>31</v>
      </c>
      <c r="N43" s="254" t="s">
        <v>31</v>
      </c>
      <c r="O43" s="254" t="s">
        <v>31</v>
      </c>
      <c r="P43" s="254" t="s">
        <v>31</v>
      </c>
      <c r="Q43" s="254" t="s">
        <v>31</v>
      </c>
      <c r="R43" s="254" t="s">
        <v>31</v>
      </c>
      <c r="S43" s="254" t="s">
        <v>31</v>
      </c>
      <c r="T43" s="254" t="s">
        <v>31</v>
      </c>
      <c r="U43" s="254" t="s">
        <v>31</v>
      </c>
      <c r="V43" s="254" t="s">
        <v>31</v>
      </c>
    </row>
    <row r="44" spans="1:22" ht="12.75">
      <c r="A44" s="256"/>
      <c r="B44" s="256" t="s">
        <v>129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</row>
    <row r="45" spans="1:22" ht="12.75">
      <c r="A45" s="104" t="s">
        <v>6</v>
      </c>
      <c r="B45" s="105" t="s">
        <v>98</v>
      </c>
      <c r="C45" s="241">
        <f>C46+C47+C50+C51+C52</f>
        <v>0</v>
      </c>
      <c r="D45" s="241">
        <f aca="true" t="shared" si="6" ref="D45:V45">D46+D47+D50+D51+D52</f>
        <v>0</v>
      </c>
      <c r="E45" s="241">
        <f t="shared" si="6"/>
        <v>0</v>
      </c>
      <c r="F45" s="106">
        <f t="shared" si="6"/>
        <v>0</v>
      </c>
      <c r="G45" s="106">
        <f t="shared" si="6"/>
        <v>0</v>
      </c>
      <c r="H45" s="106">
        <f t="shared" si="6"/>
        <v>0</v>
      </c>
      <c r="I45" s="106">
        <f t="shared" si="6"/>
        <v>0</v>
      </c>
      <c r="J45" s="106">
        <f t="shared" si="6"/>
        <v>0</v>
      </c>
      <c r="K45" s="106">
        <f t="shared" si="6"/>
        <v>0</v>
      </c>
      <c r="L45" s="106">
        <f t="shared" si="6"/>
        <v>0</v>
      </c>
      <c r="M45" s="106">
        <f t="shared" si="6"/>
        <v>0</v>
      </c>
      <c r="N45" s="106">
        <f t="shared" si="6"/>
        <v>0</v>
      </c>
      <c r="O45" s="106">
        <f t="shared" si="6"/>
        <v>0</v>
      </c>
      <c r="P45" s="106">
        <f t="shared" si="6"/>
        <v>0</v>
      </c>
      <c r="Q45" s="106">
        <f t="shared" si="6"/>
        <v>0</v>
      </c>
      <c r="R45" s="106">
        <f t="shared" si="6"/>
        <v>0</v>
      </c>
      <c r="S45" s="106">
        <f t="shared" si="6"/>
        <v>0</v>
      </c>
      <c r="T45" s="106">
        <f t="shared" si="6"/>
        <v>0</v>
      </c>
      <c r="U45" s="106">
        <f t="shared" si="6"/>
        <v>0</v>
      </c>
      <c r="V45" s="106">
        <f t="shared" si="6"/>
        <v>0</v>
      </c>
    </row>
    <row r="46" spans="1:22" ht="18" customHeight="1">
      <c r="A46" s="110" t="s">
        <v>4</v>
      </c>
      <c r="B46" s="111" t="s">
        <v>99</v>
      </c>
      <c r="C46" s="243"/>
      <c r="D46" s="243"/>
      <c r="E46" s="243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</row>
    <row r="47" spans="1:22" ht="18.75" customHeight="1">
      <c r="A47" s="110" t="s">
        <v>5</v>
      </c>
      <c r="B47" s="111" t="s">
        <v>100</v>
      </c>
      <c r="C47" s="243">
        <f>C48+C49</f>
        <v>0</v>
      </c>
      <c r="D47" s="243">
        <f aca="true" t="shared" si="7" ref="D47:V47">D48+D49</f>
        <v>0</v>
      </c>
      <c r="E47" s="243">
        <f t="shared" si="7"/>
        <v>0</v>
      </c>
      <c r="F47" s="112">
        <f t="shared" si="7"/>
        <v>0</v>
      </c>
      <c r="G47" s="112">
        <f t="shared" si="7"/>
        <v>0</v>
      </c>
      <c r="H47" s="112">
        <f t="shared" si="7"/>
        <v>0</v>
      </c>
      <c r="I47" s="112">
        <f t="shared" si="7"/>
        <v>0</v>
      </c>
      <c r="J47" s="112">
        <f t="shared" si="7"/>
        <v>0</v>
      </c>
      <c r="K47" s="112">
        <f t="shared" si="7"/>
        <v>0</v>
      </c>
      <c r="L47" s="112">
        <f t="shared" si="7"/>
        <v>0</v>
      </c>
      <c r="M47" s="112">
        <f t="shared" si="7"/>
        <v>0</v>
      </c>
      <c r="N47" s="112">
        <f t="shared" si="7"/>
        <v>0</v>
      </c>
      <c r="O47" s="112">
        <f t="shared" si="7"/>
        <v>0</v>
      </c>
      <c r="P47" s="112">
        <f t="shared" si="7"/>
        <v>0</v>
      </c>
      <c r="Q47" s="112">
        <f t="shared" si="7"/>
        <v>0</v>
      </c>
      <c r="R47" s="112">
        <f t="shared" si="7"/>
        <v>0</v>
      </c>
      <c r="S47" s="112">
        <f t="shared" si="7"/>
        <v>0</v>
      </c>
      <c r="T47" s="112">
        <f t="shared" si="7"/>
        <v>0</v>
      </c>
      <c r="U47" s="112">
        <f t="shared" si="7"/>
        <v>0</v>
      </c>
      <c r="V47" s="112">
        <f t="shared" si="7"/>
        <v>0</v>
      </c>
    </row>
    <row r="48" spans="1:22" ht="16.5" customHeight="1">
      <c r="A48" s="110" t="s">
        <v>101</v>
      </c>
      <c r="B48" s="113" t="s">
        <v>102</v>
      </c>
      <c r="C48" s="98"/>
      <c r="D48" s="98"/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</row>
    <row r="49" spans="1:22" ht="18.75" customHeight="1">
      <c r="A49" s="110" t="s">
        <v>103</v>
      </c>
      <c r="B49" s="113" t="s">
        <v>104</v>
      </c>
      <c r="C49" s="98"/>
      <c r="D49" s="98"/>
      <c r="E49" s="98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</row>
    <row r="50" spans="1:22" ht="17.25" customHeight="1">
      <c r="A50" s="110" t="s">
        <v>20</v>
      </c>
      <c r="B50" s="111" t="s">
        <v>105</v>
      </c>
      <c r="C50" s="98"/>
      <c r="D50" s="98"/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ht="16.5" customHeight="1">
      <c r="A51" s="110" t="s">
        <v>106</v>
      </c>
      <c r="B51" s="111" t="s">
        <v>107</v>
      </c>
      <c r="C51" s="98"/>
      <c r="D51" s="98"/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</row>
    <row r="52" spans="1:22" ht="17.25" customHeight="1">
      <c r="A52" s="110" t="s">
        <v>108</v>
      </c>
      <c r="B52" s="111" t="s">
        <v>109</v>
      </c>
      <c r="C52" s="98"/>
      <c r="D52" s="98"/>
      <c r="E52" s="98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</row>
    <row r="53" spans="1:22" ht="15.75" customHeight="1">
      <c r="A53" s="104" t="s">
        <v>7</v>
      </c>
      <c r="B53" s="105" t="s">
        <v>110</v>
      </c>
      <c r="C53" s="241">
        <f>C54+C55+C58</f>
        <v>0</v>
      </c>
      <c r="D53" s="241">
        <f aca="true" t="shared" si="8" ref="D53:V53">D54+D55+D56+D58</f>
        <v>0</v>
      </c>
      <c r="E53" s="241">
        <f t="shared" si="8"/>
        <v>0</v>
      </c>
      <c r="F53" s="106">
        <f t="shared" si="8"/>
        <v>0</v>
      </c>
      <c r="G53" s="106">
        <f t="shared" si="8"/>
        <v>0</v>
      </c>
      <c r="H53" s="106">
        <f t="shared" si="8"/>
        <v>0</v>
      </c>
      <c r="I53" s="106">
        <f t="shared" si="8"/>
        <v>0</v>
      </c>
      <c r="J53" s="106">
        <f t="shared" si="8"/>
        <v>0</v>
      </c>
      <c r="K53" s="106">
        <f t="shared" si="8"/>
        <v>0</v>
      </c>
      <c r="L53" s="106">
        <f t="shared" si="8"/>
        <v>0</v>
      </c>
      <c r="M53" s="106">
        <f t="shared" si="8"/>
        <v>0</v>
      </c>
      <c r="N53" s="106">
        <f t="shared" si="8"/>
        <v>0</v>
      </c>
      <c r="O53" s="106">
        <f t="shared" si="8"/>
        <v>0</v>
      </c>
      <c r="P53" s="106">
        <f t="shared" si="8"/>
        <v>0</v>
      </c>
      <c r="Q53" s="106">
        <f t="shared" si="8"/>
        <v>0</v>
      </c>
      <c r="R53" s="106">
        <f t="shared" si="8"/>
        <v>0</v>
      </c>
      <c r="S53" s="106">
        <f t="shared" si="8"/>
        <v>0</v>
      </c>
      <c r="T53" s="106">
        <f t="shared" si="8"/>
        <v>0</v>
      </c>
      <c r="U53" s="106">
        <f t="shared" si="8"/>
        <v>0</v>
      </c>
      <c r="V53" s="106">
        <f t="shared" si="8"/>
        <v>0</v>
      </c>
    </row>
    <row r="54" spans="1:22" ht="12.75">
      <c r="A54" s="110" t="s">
        <v>4</v>
      </c>
      <c r="B54" s="111" t="s">
        <v>111</v>
      </c>
      <c r="C54" s="243"/>
      <c r="D54" s="243"/>
      <c r="E54" s="243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</row>
    <row r="55" spans="1:22" ht="15.75" customHeight="1">
      <c r="A55" s="110" t="s">
        <v>5</v>
      </c>
      <c r="B55" s="111" t="s">
        <v>112</v>
      </c>
      <c r="C55" s="243"/>
      <c r="D55" s="243"/>
      <c r="E55" s="243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</row>
    <row r="56" spans="1:22" ht="15.75" customHeight="1">
      <c r="A56" s="110" t="s">
        <v>20</v>
      </c>
      <c r="B56" s="111" t="s">
        <v>113</v>
      </c>
      <c r="C56" s="243"/>
      <c r="D56" s="243"/>
      <c r="E56" s="243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</row>
    <row r="57" spans="1:22" ht="16.5" customHeight="1">
      <c r="A57" s="114"/>
      <c r="B57" s="115" t="s">
        <v>128</v>
      </c>
      <c r="C57" s="243">
        <f>C113</f>
        <v>0</v>
      </c>
      <c r="D57" s="243">
        <f aca="true" t="shared" si="9" ref="D57:V57">D113</f>
        <v>0</v>
      </c>
      <c r="E57" s="243">
        <f t="shared" si="9"/>
        <v>0</v>
      </c>
      <c r="F57" s="116">
        <f t="shared" si="9"/>
        <v>0</v>
      </c>
      <c r="G57" s="116">
        <f t="shared" si="9"/>
        <v>0</v>
      </c>
      <c r="H57" s="116">
        <f t="shared" si="9"/>
        <v>0</v>
      </c>
      <c r="I57" s="116">
        <f t="shared" si="9"/>
        <v>0</v>
      </c>
      <c r="J57" s="116">
        <f t="shared" si="9"/>
        <v>0</v>
      </c>
      <c r="K57" s="116">
        <f t="shared" si="9"/>
        <v>0</v>
      </c>
      <c r="L57" s="116">
        <f t="shared" si="9"/>
        <v>0</v>
      </c>
      <c r="M57" s="116">
        <f t="shared" si="9"/>
        <v>0</v>
      </c>
      <c r="N57" s="116">
        <f t="shared" si="9"/>
        <v>0</v>
      </c>
      <c r="O57" s="116">
        <f t="shared" si="9"/>
        <v>0</v>
      </c>
      <c r="P57" s="116">
        <f t="shared" si="9"/>
        <v>0</v>
      </c>
      <c r="Q57" s="116">
        <f t="shared" si="9"/>
        <v>0</v>
      </c>
      <c r="R57" s="116">
        <f t="shared" si="9"/>
        <v>0</v>
      </c>
      <c r="S57" s="116">
        <f t="shared" si="9"/>
        <v>0</v>
      </c>
      <c r="T57" s="116">
        <f t="shared" si="9"/>
        <v>0</v>
      </c>
      <c r="U57" s="116">
        <f t="shared" si="9"/>
        <v>0</v>
      </c>
      <c r="V57" s="116">
        <f t="shared" si="9"/>
        <v>0</v>
      </c>
    </row>
    <row r="58" spans="1:22" ht="18" customHeight="1">
      <c r="A58" s="110" t="s">
        <v>106</v>
      </c>
      <c r="B58" s="111" t="s">
        <v>114</v>
      </c>
      <c r="C58" s="98"/>
      <c r="D58" s="98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:22" ht="18" customHeight="1">
      <c r="A59" s="117" t="s">
        <v>13</v>
      </c>
      <c r="B59" s="118" t="s">
        <v>206</v>
      </c>
      <c r="C59" s="244"/>
      <c r="D59" s="244"/>
      <c r="E59" s="244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</row>
    <row r="60" spans="1:22" ht="17.25" customHeight="1">
      <c r="A60" s="117" t="s">
        <v>197</v>
      </c>
      <c r="B60" s="118" t="s">
        <v>198</v>
      </c>
      <c r="C60" s="244"/>
      <c r="D60" s="244"/>
      <c r="E60" s="244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</row>
    <row r="61" spans="1:22" ht="12.75">
      <c r="A61" s="193"/>
      <c r="B61" s="195" t="s">
        <v>115</v>
      </c>
      <c r="C61" s="192">
        <f>C45+C53+C59+C60</f>
        <v>0</v>
      </c>
      <c r="D61" s="192">
        <f aca="true" t="shared" si="10" ref="D61:V61">D45+D53+D59+D60</f>
        <v>0</v>
      </c>
      <c r="E61" s="192">
        <f t="shared" si="10"/>
        <v>0</v>
      </c>
      <c r="F61" s="192">
        <f t="shared" si="10"/>
        <v>0</v>
      </c>
      <c r="G61" s="192">
        <f t="shared" si="10"/>
        <v>0</v>
      </c>
      <c r="H61" s="192">
        <f t="shared" si="10"/>
        <v>0</v>
      </c>
      <c r="I61" s="192">
        <f t="shared" si="10"/>
        <v>0</v>
      </c>
      <c r="J61" s="192">
        <f t="shared" si="10"/>
        <v>0</v>
      </c>
      <c r="K61" s="192">
        <f t="shared" si="10"/>
        <v>0</v>
      </c>
      <c r="L61" s="192">
        <f t="shared" si="10"/>
        <v>0</v>
      </c>
      <c r="M61" s="192">
        <f t="shared" si="10"/>
        <v>0</v>
      </c>
      <c r="N61" s="192">
        <f t="shared" si="10"/>
        <v>0</v>
      </c>
      <c r="O61" s="192">
        <f t="shared" si="10"/>
        <v>0</v>
      </c>
      <c r="P61" s="192">
        <f t="shared" si="10"/>
        <v>0</v>
      </c>
      <c r="Q61" s="192">
        <f t="shared" si="10"/>
        <v>0</v>
      </c>
      <c r="R61" s="192">
        <f t="shared" si="10"/>
        <v>0</v>
      </c>
      <c r="S61" s="192">
        <f t="shared" si="10"/>
        <v>0</v>
      </c>
      <c r="T61" s="192">
        <f t="shared" si="10"/>
        <v>0</v>
      </c>
      <c r="U61" s="192">
        <f t="shared" si="10"/>
        <v>0</v>
      </c>
      <c r="V61" s="192">
        <f t="shared" si="10"/>
        <v>0</v>
      </c>
    </row>
    <row r="62" spans="1:22" ht="12.75">
      <c r="A62" s="256"/>
      <c r="B62" s="256" t="s">
        <v>116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</row>
    <row r="63" spans="1:22" ht="18.75" customHeight="1">
      <c r="A63" s="104" t="s">
        <v>6</v>
      </c>
      <c r="B63" s="105" t="s">
        <v>117</v>
      </c>
      <c r="C63" s="241">
        <f>SUM(C64:C70)</f>
        <v>0</v>
      </c>
      <c r="D63" s="241">
        <f aca="true" t="shared" si="11" ref="D63:V63">SUM(D64:D70)</f>
        <v>0</v>
      </c>
      <c r="E63" s="241">
        <f t="shared" si="11"/>
        <v>0</v>
      </c>
      <c r="F63" s="106">
        <f t="shared" si="11"/>
        <v>0</v>
      </c>
      <c r="G63" s="106">
        <f t="shared" si="11"/>
        <v>0</v>
      </c>
      <c r="H63" s="106">
        <f t="shared" si="11"/>
        <v>0</v>
      </c>
      <c r="I63" s="106">
        <f t="shared" si="11"/>
        <v>0</v>
      </c>
      <c r="J63" s="106">
        <f t="shared" si="11"/>
        <v>0</v>
      </c>
      <c r="K63" s="106">
        <f t="shared" si="11"/>
        <v>0</v>
      </c>
      <c r="L63" s="106">
        <f t="shared" si="11"/>
        <v>0</v>
      </c>
      <c r="M63" s="106">
        <f t="shared" si="11"/>
        <v>0</v>
      </c>
      <c r="N63" s="106">
        <f t="shared" si="11"/>
        <v>0</v>
      </c>
      <c r="O63" s="106">
        <f t="shared" si="11"/>
        <v>0</v>
      </c>
      <c r="P63" s="106">
        <f t="shared" si="11"/>
        <v>0</v>
      </c>
      <c r="Q63" s="106">
        <f t="shared" si="11"/>
        <v>0</v>
      </c>
      <c r="R63" s="106">
        <f t="shared" si="11"/>
        <v>0</v>
      </c>
      <c r="S63" s="106">
        <f t="shared" si="11"/>
        <v>0</v>
      </c>
      <c r="T63" s="106">
        <f t="shared" si="11"/>
        <v>0</v>
      </c>
      <c r="U63" s="106">
        <f t="shared" si="11"/>
        <v>0</v>
      </c>
      <c r="V63" s="106">
        <f t="shared" si="11"/>
        <v>0</v>
      </c>
    </row>
    <row r="64" spans="1:22" ht="16.5" customHeight="1">
      <c r="A64" s="110" t="s">
        <v>4</v>
      </c>
      <c r="B64" s="111" t="s">
        <v>118</v>
      </c>
      <c r="C64" s="243"/>
      <c r="D64" s="243"/>
      <c r="E64" s="243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</row>
    <row r="65" spans="1:22" ht="14.25" customHeight="1">
      <c r="A65" s="110" t="s">
        <v>5</v>
      </c>
      <c r="B65" s="111" t="s">
        <v>119</v>
      </c>
      <c r="C65" s="243"/>
      <c r="D65" s="243"/>
      <c r="E65" s="243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</row>
    <row r="66" spans="1:22" ht="15" customHeight="1">
      <c r="A66" s="110" t="s">
        <v>20</v>
      </c>
      <c r="B66" s="111" t="s">
        <v>120</v>
      </c>
      <c r="C66" s="243"/>
      <c r="D66" s="243"/>
      <c r="E66" s="243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</row>
    <row r="67" spans="1:22" ht="15.75" customHeight="1">
      <c r="A67" s="110" t="s">
        <v>106</v>
      </c>
      <c r="B67" s="111" t="s">
        <v>121</v>
      </c>
      <c r="C67" s="243"/>
      <c r="D67" s="243"/>
      <c r="E67" s="243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</row>
    <row r="68" spans="1:22" ht="15" customHeight="1">
      <c r="A68" s="120" t="s">
        <v>108</v>
      </c>
      <c r="B68" s="111" t="s">
        <v>130</v>
      </c>
      <c r="C68" s="243"/>
      <c r="D68" s="243"/>
      <c r="E68" s="243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</row>
    <row r="69" spans="1:22" ht="18.75" customHeight="1">
      <c r="A69" s="120" t="s">
        <v>131</v>
      </c>
      <c r="B69" s="111" t="s">
        <v>122</v>
      </c>
      <c r="C69" s="243"/>
      <c r="D69" s="243"/>
      <c r="E69" s="243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</row>
    <row r="70" spans="1:22" ht="24.75" customHeight="1">
      <c r="A70" s="121" t="s">
        <v>199</v>
      </c>
      <c r="B70" s="122" t="s">
        <v>200</v>
      </c>
      <c r="C70" s="243"/>
      <c r="D70" s="243"/>
      <c r="E70" s="243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</row>
    <row r="71" spans="1:22" ht="20.25" customHeight="1">
      <c r="A71" s="104" t="s">
        <v>7</v>
      </c>
      <c r="B71" s="123" t="s">
        <v>123</v>
      </c>
      <c r="C71" s="243">
        <f>SUM(C72:C75)</f>
        <v>0</v>
      </c>
      <c r="D71" s="243">
        <f aca="true" t="shared" si="12" ref="D71:V71">SUM(D72:D75)</f>
        <v>0</v>
      </c>
      <c r="E71" s="243">
        <f t="shared" si="12"/>
        <v>0</v>
      </c>
      <c r="F71" s="112">
        <f t="shared" si="12"/>
        <v>0</v>
      </c>
      <c r="G71" s="112">
        <f t="shared" si="12"/>
        <v>0</v>
      </c>
      <c r="H71" s="112">
        <f t="shared" si="12"/>
        <v>0</v>
      </c>
      <c r="I71" s="112">
        <f t="shared" si="12"/>
        <v>0</v>
      </c>
      <c r="J71" s="112">
        <f t="shared" si="12"/>
        <v>0</v>
      </c>
      <c r="K71" s="112">
        <f t="shared" si="12"/>
        <v>0</v>
      </c>
      <c r="L71" s="112">
        <f t="shared" si="12"/>
        <v>0</v>
      </c>
      <c r="M71" s="112">
        <f t="shared" si="12"/>
        <v>0</v>
      </c>
      <c r="N71" s="112">
        <f t="shared" si="12"/>
        <v>0</v>
      </c>
      <c r="O71" s="112">
        <f t="shared" si="12"/>
        <v>0</v>
      </c>
      <c r="P71" s="112">
        <f t="shared" si="12"/>
        <v>0</v>
      </c>
      <c r="Q71" s="112">
        <f t="shared" si="12"/>
        <v>0</v>
      </c>
      <c r="R71" s="112">
        <f t="shared" si="12"/>
        <v>0</v>
      </c>
      <c r="S71" s="112">
        <f t="shared" si="12"/>
        <v>0</v>
      </c>
      <c r="T71" s="112">
        <f t="shared" si="12"/>
        <v>0</v>
      </c>
      <c r="U71" s="112">
        <f t="shared" si="12"/>
        <v>0</v>
      </c>
      <c r="V71" s="112">
        <f t="shared" si="12"/>
        <v>0</v>
      </c>
    </row>
    <row r="72" spans="1:22" ht="18.75" customHeight="1">
      <c r="A72" s="110" t="s">
        <v>4</v>
      </c>
      <c r="B72" s="111" t="s">
        <v>124</v>
      </c>
      <c r="C72" s="243"/>
      <c r="D72" s="243"/>
      <c r="E72" s="243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</row>
    <row r="73" spans="1:22" ht="18" customHeight="1">
      <c r="A73" s="110" t="s">
        <v>5</v>
      </c>
      <c r="B73" s="111" t="s">
        <v>125</v>
      </c>
      <c r="C73" s="243"/>
      <c r="D73" s="243"/>
      <c r="E73" s="243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</row>
    <row r="74" spans="1:22" ht="18" customHeight="1">
      <c r="A74" s="110" t="s">
        <v>20</v>
      </c>
      <c r="B74" s="111" t="s">
        <v>126</v>
      </c>
      <c r="C74" s="243"/>
      <c r="D74" s="243"/>
      <c r="E74" s="243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</row>
    <row r="75" spans="1:22" ht="14.25" customHeight="1">
      <c r="A75" s="110" t="s">
        <v>106</v>
      </c>
      <c r="B75" s="111" t="s">
        <v>166</v>
      </c>
      <c r="C75" s="243"/>
      <c r="D75" s="243"/>
      <c r="E75" s="243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</row>
    <row r="76" spans="1:22" ht="18" customHeight="1">
      <c r="A76" s="196"/>
      <c r="B76" s="197" t="s">
        <v>127</v>
      </c>
      <c r="C76" s="198">
        <f>C63+C71</f>
        <v>0</v>
      </c>
      <c r="D76" s="198">
        <f aca="true" t="shared" si="13" ref="D76:V76">D63+D71</f>
        <v>0</v>
      </c>
      <c r="E76" s="198">
        <f t="shared" si="13"/>
        <v>0</v>
      </c>
      <c r="F76" s="198">
        <f t="shared" si="13"/>
        <v>0</v>
      </c>
      <c r="G76" s="198">
        <f t="shared" si="13"/>
        <v>0</v>
      </c>
      <c r="H76" s="198">
        <f t="shared" si="13"/>
        <v>0</v>
      </c>
      <c r="I76" s="198">
        <f t="shared" si="13"/>
        <v>0</v>
      </c>
      <c r="J76" s="198">
        <f t="shared" si="13"/>
        <v>0</v>
      </c>
      <c r="K76" s="198">
        <f t="shared" si="13"/>
        <v>0</v>
      </c>
      <c r="L76" s="198">
        <f t="shared" si="13"/>
        <v>0</v>
      </c>
      <c r="M76" s="198">
        <f t="shared" si="13"/>
        <v>0</v>
      </c>
      <c r="N76" s="198">
        <f t="shared" si="13"/>
        <v>0</v>
      </c>
      <c r="O76" s="198">
        <f t="shared" si="13"/>
        <v>0</v>
      </c>
      <c r="P76" s="198">
        <f t="shared" si="13"/>
        <v>0</v>
      </c>
      <c r="Q76" s="198">
        <f t="shared" si="13"/>
        <v>0</v>
      </c>
      <c r="R76" s="198">
        <f t="shared" si="13"/>
        <v>0</v>
      </c>
      <c r="S76" s="198">
        <f t="shared" si="13"/>
        <v>0</v>
      </c>
      <c r="T76" s="198">
        <f t="shared" si="13"/>
        <v>0</v>
      </c>
      <c r="U76" s="198">
        <f t="shared" si="13"/>
        <v>0</v>
      </c>
      <c r="V76" s="198">
        <f t="shared" si="13"/>
        <v>0</v>
      </c>
    </row>
    <row r="79" spans="2:22" ht="12.75">
      <c r="B79" s="200" t="s">
        <v>252</v>
      </c>
      <c r="C79" s="295" t="s">
        <v>207</v>
      </c>
      <c r="D79" s="296"/>
      <c r="E79" s="297"/>
      <c r="F79" s="295" t="s">
        <v>208</v>
      </c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</row>
    <row r="80" spans="3:22" ht="12.75">
      <c r="C80" s="255" t="s">
        <v>35</v>
      </c>
      <c r="D80" s="255" t="s">
        <v>35</v>
      </c>
      <c r="E80" s="255" t="s">
        <v>35</v>
      </c>
      <c r="F80" s="255" t="s">
        <v>35</v>
      </c>
      <c r="G80" s="255" t="s">
        <v>35</v>
      </c>
      <c r="H80" s="255" t="s">
        <v>35</v>
      </c>
      <c r="I80" s="255" t="s">
        <v>35</v>
      </c>
      <c r="J80" s="255" t="s">
        <v>35</v>
      </c>
      <c r="K80" s="255" t="s">
        <v>35</v>
      </c>
      <c r="L80" s="255" t="s">
        <v>35</v>
      </c>
      <c r="M80" s="255" t="s">
        <v>35</v>
      </c>
      <c r="N80" s="255" t="s">
        <v>35</v>
      </c>
      <c r="O80" s="255" t="s">
        <v>35</v>
      </c>
      <c r="P80" s="255" t="s">
        <v>35</v>
      </c>
      <c r="Q80" s="255" t="s">
        <v>35</v>
      </c>
      <c r="R80" s="255" t="s">
        <v>35</v>
      </c>
      <c r="S80" s="255" t="s">
        <v>35</v>
      </c>
      <c r="T80" s="255" t="s">
        <v>35</v>
      </c>
      <c r="U80" s="255" t="s">
        <v>35</v>
      </c>
      <c r="V80" s="255" t="s">
        <v>35</v>
      </c>
    </row>
    <row r="81" spans="1:22" ht="12.75">
      <c r="A81" s="256" t="s">
        <v>2</v>
      </c>
      <c r="B81" s="257" t="s">
        <v>3</v>
      </c>
      <c r="C81" s="254" t="s">
        <v>31</v>
      </c>
      <c r="D81" s="254" t="s">
        <v>31</v>
      </c>
      <c r="E81" s="254" t="s">
        <v>31</v>
      </c>
      <c r="F81" s="254" t="s">
        <v>31</v>
      </c>
      <c r="G81" s="254" t="s">
        <v>31</v>
      </c>
      <c r="H81" s="254" t="s">
        <v>31</v>
      </c>
      <c r="I81" s="254" t="s">
        <v>31</v>
      </c>
      <c r="J81" s="254" t="s">
        <v>31</v>
      </c>
      <c r="K81" s="254" t="s">
        <v>31</v>
      </c>
      <c r="L81" s="254" t="s">
        <v>31</v>
      </c>
      <c r="M81" s="254" t="s">
        <v>31</v>
      </c>
      <c r="N81" s="254" t="s">
        <v>31</v>
      </c>
      <c r="O81" s="254" t="s">
        <v>31</v>
      </c>
      <c r="P81" s="254" t="s">
        <v>31</v>
      </c>
      <c r="Q81" s="254" t="s">
        <v>31</v>
      </c>
      <c r="R81" s="254" t="s">
        <v>31</v>
      </c>
      <c r="S81" s="254" t="s">
        <v>31</v>
      </c>
      <c r="T81" s="254" t="s">
        <v>31</v>
      </c>
      <c r="U81" s="254" t="s">
        <v>31</v>
      </c>
      <c r="V81" s="254" t="s">
        <v>31</v>
      </c>
    </row>
    <row r="82" spans="1:22" ht="27" customHeight="1">
      <c r="A82" s="258" t="s">
        <v>61</v>
      </c>
      <c r="B82" s="259" t="s">
        <v>132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</row>
    <row r="83" spans="1:22" ht="16.5" customHeight="1">
      <c r="A83" s="124" t="s">
        <v>63</v>
      </c>
      <c r="B83" s="105" t="s">
        <v>133</v>
      </c>
      <c r="C83" s="241">
        <f aca="true" t="shared" si="14" ref="C83:V83">C37</f>
        <v>0</v>
      </c>
      <c r="D83" s="241">
        <f t="shared" si="14"/>
        <v>0</v>
      </c>
      <c r="E83" s="241">
        <f t="shared" si="14"/>
        <v>0</v>
      </c>
      <c r="F83" s="106">
        <f t="shared" si="14"/>
        <v>0</v>
      </c>
      <c r="G83" s="106">
        <f t="shared" si="14"/>
        <v>0</v>
      </c>
      <c r="H83" s="106">
        <f t="shared" si="14"/>
        <v>0</v>
      </c>
      <c r="I83" s="106">
        <f t="shared" si="14"/>
        <v>0</v>
      </c>
      <c r="J83" s="106">
        <f t="shared" si="14"/>
        <v>0</v>
      </c>
      <c r="K83" s="106">
        <f t="shared" si="14"/>
        <v>0</v>
      </c>
      <c r="L83" s="106">
        <f t="shared" si="14"/>
        <v>0</v>
      </c>
      <c r="M83" s="106">
        <f t="shared" si="14"/>
        <v>0</v>
      </c>
      <c r="N83" s="106">
        <f t="shared" si="14"/>
        <v>0</v>
      </c>
      <c r="O83" s="106">
        <f t="shared" si="14"/>
        <v>0</v>
      </c>
      <c r="P83" s="106">
        <f t="shared" si="14"/>
        <v>0</v>
      </c>
      <c r="Q83" s="106">
        <f t="shared" si="14"/>
        <v>0</v>
      </c>
      <c r="R83" s="106">
        <f t="shared" si="14"/>
        <v>0</v>
      </c>
      <c r="S83" s="106">
        <f t="shared" si="14"/>
        <v>0</v>
      </c>
      <c r="T83" s="106">
        <f t="shared" si="14"/>
        <v>0</v>
      </c>
      <c r="U83" s="106">
        <f t="shared" si="14"/>
        <v>0</v>
      </c>
      <c r="V83" s="106">
        <f t="shared" si="14"/>
        <v>0</v>
      </c>
    </row>
    <row r="84" spans="1:22" ht="16.5" customHeight="1">
      <c r="A84" s="124" t="s">
        <v>65</v>
      </c>
      <c r="B84" s="105" t="s">
        <v>134</v>
      </c>
      <c r="C84" s="241">
        <f aca="true" t="shared" si="15" ref="C84:V84">SUM(C85:C94)</f>
        <v>0</v>
      </c>
      <c r="D84" s="241">
        <f t="shared" si="15"/>
        <v>0</v>
      </c>
      <c r="E84" s="241">
        <f t="shared" si="15"/>
        <v>0</v>
      </c>
      <c r="F84" s="106">
        <f t="shared" si="15"/>
        <v>0</v>
      </c>
      <c r="G84" s="106">
        <f t="shared" si="15"/>
        <v>0</v>
      </c>
      <c r="H84" s="106">
        <f t="shared" si="15"/>
        <v>0</v>
      </c>
      <c r="I84" s="106">
        <f t="shared" si="15"/>
        <v>0</v>
      </c>
      <c r="J84" s="106">
        <f t="shared" si="15"/>
        <v>0</v>
      </c>
      <c r="K84" s="106">
        <f t="shared" si="15"/>
        <v>0</v>
      </c>
      <c r="L84" s="106">
        <f t="shared" si="15"/>
        <v>0</v>
      </c>
      <c r="M84" s="106">
        <f t="shared" si="15"/>
        <v>0</v>
      </c>
      <c r="N84" s="106">
        <f t="shared" si="15"/>
        <v>0</v>
      </c>
      <c r="O84" s="106">
        <f t="shared" si="15"/>
        <v>0</v>
      </c>
      <c r="P84" s="106">
        <f t="shared" si="15"/>
        <v>0</v>
      </c>
      <c r="Q84" s="106">
        <f t="shared" si="15"/>
        <v>0</v>
      </c>
      <c r="R84" s="106">
        <f t="shared" si="15"/>
        <v>0</v>
      </c>
      <c r="S84" s="106">
        <f t="shared" si="15"/>
        <v>0</v>
      </c>
      <c r="T84" s="106">
        <f t="shared" si="15"/>
        <v>0</v>
      </c>
      <c r="U84" s="106">
        <f t="shared" si="15"/>
        <v>0</v>
      </c>
      <c r="V84" s="106">
        <f t="shared" si="15"/>
        <v>0</v>
      </c>
    </row>
    <row r="85" spans="1:22" ht="14.25" customHeight="1">
      <c r="A85" s="125">
        <v>1</v>
      </c>
      <c r="B85" s="97" t="s">
        <v>160</v>
      </c>
      <c r="C85" s="243"/>
      <c r="D85" s="243"/>
      <c r="E85" s="243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</row>
    <row r="86" spans="1:22" ht="15" customHeight="1">
      <c r="A86" s="125">
        <v>2</v>
      </c>
      <c r="B86" s="97" t="s">
        <v>161</v>
      </c>
      <c r="C86" s="98"/>
      <c r="D86" s="98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 ht="18" customHeight="1">
      <c r="A87" s="125">
        <v>3</v>
      </c>
      <c r="B87" s="97" t="s">
        <v>135</v>
      </c>
      <c r="C87" s="98"/>
      <c r="D87" s="98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 ht="17.25" customHeight="1">
      <c r="A88" s="125">
        <v>4</v>
      </c>
      <c r="B88" s="97" t="s">
        <v>136</v>
      </c>
      <c r="C88" s="98"/>
      <c r="D88" s="98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 ht="16.5" customHeight="1">
      <c r="A89" s="125">
        <v>5</v>
      </c>
      <c r="B89" s="97" t="s">
        <v>137</v>
      </c>
      <c r="C89" s="98"/>
      <c r="D89" s="98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22" ht="14.25" customHeight="1">
      <c r="A90" s="125">
        <v>6</v>
      </c>
      <c r="B90" s="97" t="s">
        <v>138</v>
      </c>
      <c r="C90" s="98"/>
      <c r="D90" s="98"/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1:22" ht="15.75" customHeight="1">
      <c r="A91" s="125">
        <v>7</v>
      </c>
      <c r="B91" s="97" t="s">
        <v>139</v>
      </c>
      <c r="C91" s="98"/>
      <c r="D91" s="98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ht="27.75" customHeight="1">
      <c r="A92" s="125">
        <v>8</v>
      </c>
      <c r="B92" s="97" t="s">
        <v>140</v>
      </c>
      <c r="C92" s="98"/>
      <c r="D92" s="98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1:22" ht="18" customHeight="1">
      <c r="A93" s="125">
        <v>9</v>
      </c>
      <c r="B93" s="97" t="s">
        <v>141</v>
      </c>
      <c r="C93" s="98"/>
      <c r="D93" s="98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1:22" ht="21" customHeight="1">
      <c r="A94" s="125">
        <v>10</v>
      </c>
      <c r="B94" s="97" t="s">
        <v>142</v>
      </c>
      <c r="C94" s="98"/>
      <c r="D94" s="98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</row>
    <row r="95" spans="1:22" ht="17.25" customHeight="1">
      <c r="A95" s="195" t="s">
        <v>67</v>
      </c>
      <c r="B95" s="194" t="s">
        <v>143</v>
      </c>
      <c r="C95" s="192">
        <f>C83+C84</f>
        <v>0</v>
      </c>
      <c r="D95" s="192">
        <f aca="true" t="shared" si="16" ref="D95:V95">D83+D84</f>
        <v>0</v>
      </c>
      <c r="E95" s="192">
        <f t="shared" si="16"/>
        <v>0</v>
      </c>
      <c r="F95" s="192">
        <f t="shared" si="16"/>
        <v>0</v>
      </c>
      <c r="G95" s="192">
        <f t="shared" si="16"/>
        <v>0</v>
      </c>
      <c r="H95" s="192">
        <f t="shared" si="16"/>
        <v>0</v>
      </c>
      <c r="I95" s="192">
        <f t="shared" si="16"/>
        <v>0</v>
      </c>
      <c r="J95" s="192">
        <f t="shared" si="16"/>
        <v>0</v>
      </c>
      <c r="K95" s="192">
        <f t="shared" si="16"/>
        <v>0</v>
      </c>
      <c r="L95" s="192">
        <f t="shared" si="16"/>
        <v>0</v>
      </c>
      <c r="M95" s="192">
        <f t="shared" si="16"/>
        <v>0</v>
      </c>
      <c r="N95" s="192">
        <f t="shared" si="16"/>
        <v>0</v>
      </c>
      <c r="O95" s="192">
        <f t="shared" si="16"/>
        <v>0</v>
      </c>
      <c r="P95" s="192">
        <f t="shared" si="16"/>
        <v>0</v>
      </c>
      <c r="Q95" s="192">
        <f t="shared" si="16"/>
        <v>0</v>
      </c>
      <c r="R95" s="192">
        <f t="shared" si="16"/>
        <v>0</v>
      </c>
      <c r="S95" s="192">
        <f t="shared" si="16"/>
        <v>0</v>
      </c>
      <c r="T95" s="192">
        <f t="shared" si="16"/>
        <v>0</v>
      </c>
      <c r="U95" s="192">
        <f t="shared" si="16"/>
        <v>0</v>
      </c>
      <c r="V95" s="192">
        <f t="shared" si="16"/>
        <v>0</v>
      </c>
    </row>
    <row r="96" spans="1:22" ht="25.5" customHeight="1">
      <c r="A96" s="260" t="s">
        <v>71</v>
      </c>
      <c r="B96" s="261" t="s">
        <v>144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1:22" ht="12.75">
      <c r="A97" s="126" t="s">
        <v>63</v>
      </c>
      <c r="B97" s="88" t="s">
        <v>145</v>
      </c>
      <c r="C97" s="245"/>
      <c r="D97" s="245"/>
      <c r="E97" s="245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</row>
    <row r="98" spans="1:22" ht="12.75">
      <c r="A98" s="126" t="s">
        <v>65</v>
      </c>
      <c r="B98" s="88" t="s">
        <v>146</v>
      </c>
      <c r="C98" s="245"/>
      <c r="D98" s="245"/>
      <c r="E98" s="245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</row>
    <row r="99" spans="1:22" ht="16.5" customHeight="1">
      <c r="A99" s="195" t="s">
        <v>67</v>
      </c>
      <c r="B99" s="194" t="s">
        <v>147</v>
      </c>
      <c r="C99" s="192">
        <f>C97-C98</f>
        <v>0</v>
      </c>
      <c r="D99" s="192">
        <f aca="true" t="shared" si="17" ref="D99:V99">D97-D98</f>
        <v>0</v>
      </c>
      <c r="E99" s="192">
        <f t="shared" si="17"/>
        <v>0</v>
      </c>
      <c r="F99" s="192">
        <f t="shared" si="17"/>
        <v>0</v>
      </c>
      <c r="G99" s="192">
        <f t="shared" si="17"/>
        <v>0</v>
      </c>
      <c r="H99" s="192">
        <f t="shared" si="17"/>
        <v>0</v>
      </c>
      <c r="I99" s="192">
        <f t="shared" si="17"/>
        <v>0</v>
      </c>
      <c r="J99" s="192">
        <f t="shared" si="17"/>
        <v>0</v>
      </c>
      <c r="K99" s="192">
        <f t="shared" si="17"/>
        <v>0</v>
      </c>
      <c r="L99" s="192">
        <f t="shared" si="17"/>
        <v>0</v>
      </c>
      <c r="M99" s="192">
        <f t="shared" si="17"/>
        <v>0</v>
      </c>
      <c r="N99" s="192">
        <f t="shared" si="17"/>
        <v>0</v>
      </c>
      <c r="O99" s="192">
        <f t="shared" si="17"/>
        <v>0</v>
      </c>
      <c r="P99" s="192">
        <f t="shared" si="17"/>
        <v>0</v>
      </c>
      <c r="Q99" s="192">
        <f t="shared" si="17"/>
        <v>0</v>
      </c>
      <c r="R99" s="192">
        <f t="shared" si="17"/>
        <v>0</v>
      </c>
      <c r="S99" s="192">
        <f t="shared" si="17"/>
        <v>0</v>
      </c>
      <c r="T99" s="192">
        <f t="shared" si="17"/>
        <v>0</v>
      </c>
      <c r="U99" s="192">
        <f t="shared" si="17"/>
        <v>0</v>
      </c>
      <c r="V99" s="192">
        <f t="shared" si="17"/>
        <v>0</v>
      </c>
    </row>
    <row r="100" spans="1:22" ht="21" customHeight="1">
      <c r="A100" s="260" t="s">
        <v>84</v>
      </c>
      <c r="B100" s="261" t="s">
        <v>148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1:22" ht="12.75">
      <c r="A101" s="127" t="s">
        <v>63</v>
      </c>
      <c r="B101" s="123" t="s">
        <v>145</v>
      </c>
      <c r="C101" s="243">
        <f>SUM(C102:C105)</f>
        <v>0</v>
      </c>
      <c r="D101" s="243">
        <f>SUM(D102:D105)</f>
        <v>0</v>
      </c>
      <c r="E101" s="243">
        <f aca="true" t="shared" si="18" ref="E101:V101">SUM(E102:E105)</f>
        <v>0</v>
      </c>
      <c r="F101" s="112">
        <f t="shared" si="18"/>
        <v>0</v>
      </c>
      <c r="G101" s="112">
        <f t="shared" si="18"/>
        <v>0</v>
      </c>
      <c r="H101" s="112">
        <f t="shared" si="18"/>
        <v>0</v>
      </c>
      <c r="I101" s="112">
        <f t="shared" si="18"/>
        <v>0</v>
      </c>
      <c r="J101" s="112">
        <f t="shared" si="18"/>
        <v>0</v>
      </c>
      <c r="K101" s="112">
        <f t="shared" si="18"/>
        <v>0</v>
      </c>
      <c r="L101" s="112">
        <f t="shared" si="18"/>
        <v>0</v>
      </c>
      <c r="M101" s="112">
        <f t="shared" si="18"/>
        <v>0</v>
      </c>
      <c r="N101" s="112">
        <f t="shared" si="18"/>
        <v>0</v>
      </c>
      <c r="O101" s="112">
        <f t="shared" si="18"/>
        <v>0</v>
      </c>
      <c r="P101" s="112">
        <f t="shared" si="18"/>
        <v>0</v>
      </c>
      <c r="Q101" s="112">
        <f t="shared" si="18"/>
        <v>0</v>
      </c>
      <c r="R101" s="112">
        <f t="shared" si="18"/>
        <v>0</v>
      </c>
      <c r="S101" s="112">
        <f t="shared" si="18"/>
        <v>0</v>
      </c>
      <c r="T101" s="112">
        <f t="shared" si="18"/>
        <v>0</v>
      </c>
      <c r="U101" s="112">
        <f t="shared" si="18"/>
        <v>0</v>
      </c>
      <c r="V101" s="112">
        <f t="shared" si="18"/>
        <v>0</v>
      </c>
    </row>
    <row r="102" spans="1:22" ht="26.25" customHeight="1">
      <c r="A102" s="125">
        <v>1</v>
      </c>
      <c r="B102" s="97" t="s">
        <v>149</v>
      </c>
      <c r="C102" s="98"/>
      <c r="D102" s="98"/>
      <c r="E102" s="98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1:22" ht="18" customHeight="1">
      <c r="A103" s="125">
        <v>2</v>
      </c>
      <c r="B103" s="97" t="s">
        <v>150</v>
      </c>
      <c r="C103" s="98"/>
      <c r="D103" s="98"/>
      <c r="E103" s="98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1:22" ht="19.5" customHeight="1">
      <c r="A104" s="125">
        <v>3</v>
      </c>
      <c r="B104" s="97" t="s">
        <v>151</v>
      </c>
      <c r="C104" s="98"/>
      <c r="D104" s="98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1:22" ht="18" customHeight="1">
      <c r="A105" s="125">
        <v>4</v>
      </c>
      <c r="B105" s="97" t="s">
        <v>152</v>
      </c>
      <c r="C105" s="98"/>
      <c r="D105" s="98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1:22" ht="12.75">
      <c r="A106" s="127" t="s">
        <v>65</v>
      </c>
      <c r="B106" s="123" t="s">
        <v>146</v>
      </c>
      <c r="C106" s="243">
        <f>SUM(C107:C109)</f>
        <v>0</v>
      </c>
      <c r="D106" s="243">
        <f>SUM(D107:D109)</f>
        <v>0</v>
      </c>
      <c r="E106" s="243">
        <f aca="true" t="shared" si="19" ref="E106:V106">SUM(E107:E109)</f>
        <v>0</v>
      </c>
      <c r="F106" s="112">
        <f t="shared" si="19"/>
        <v>0</v>
      </c>
      <c r="G106" s="112">
        <f t="shared" si="19"/>
        <v>0</v>
      </c>
      <c r="H106" s="112">
        <f t="shared" si="19"/>
        <v>0</v>
      </c>
      <c r="I106" s="112">
        <f t="shared" si="19"/>
        <v>0</v>
      </c>
      <c r="J106" s="112">
        <f t="shared" si="19"/>
        <v>0</v>
      </c>
      <c r="K106" s="112">
        <f t="shared" si="19"/>
        <v>0</v>
      </c>
      <c r="L106" s="112">
        <f t="shared" si="19"/>
        <v>0</v>
      </c>
      <c r="M106" s="112">
        <f t="shared" si="19"/>
        <v>0</v>
      </c>
      <c r="N106" s="112">
        <f t="shared" si="19"/>
        <v>0</v>
      </c>
      <c r="O106" s="112">
        <f t="shared" si="19"/>
        <v>0</v>
      </c>
      <c r="P106" s="112">
        <f t="shared" si="19"/>
        <v>0</v>
      </c>
      <c r="Q106" s="112">
        <f t="shared" si="19"/>
        <v>0</v>
      </c>
      <c r="R106" s="112">
        <f t="shared" si="19"/>
        <v>0</v>
      </c>
      <c r="S106" s="112">
        <f t="shared" si="19"/>
        <v>0</v>
      </c>
      <c r="T106" s="112">
        <f t="shared" si="19"/>
        <v>0</v>
      </c>
      <c r="U106" s="112">
        <f t="shared" si="19"/>
        <v>0</v>
      </c>
      <c r="V106" s="112">
        <f t="shared" si="19"/>
        <v>0</v>
      </c>
    </row>
    <row r="107" spans="1:22" ht="16.5" customHeight="1">
      <c r="A107" s="125">
        <v>1</v>
      </c>
      <c r="B107" s="97" t="s">
        <v>153</v>
      </c>
      <c r="C107" s="98"/>
      <c r="D107" s="98"/>
      <c r="E107" s="98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1:22" ht="19.5" customHeight="1">
      <c r="A108" s="125">
        <v>2</v>
      </c>
      <c r="B108" s="97" t="s">
        <v>154</v>
      </c>
      <c r="C108" s="98"/>
      <c r="D108" s="98"/>
      <c r="E108" s="98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1:22" ht="23.25" customHeight="1">
      <c r="A109" s="125">
        <v>3</v>
      </c>
      <c r="B109" s="97" t="s">
        <v>155</v>
      </c>
      <c r="C109" s="98"/>
      <c r="D109" s="98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1:42" ht="22.5" customHeight="1">
      <c r="A110" s="195" t="s">
        <v>67</v>
      </c>
      <c r="B110" s="194" t="s">
        <v>156</v>
      </c>
      <c r="C110" s="192">
        <f>C101-C106</f>
        <v>0</v>
      </c>
      <c r="D110" s="192">
        <f>D101-D106</f>
        <v>0</v>
      </c>
      <c r="E110" s="192">
        <f aca="true" t="shared" si="20" ref="E110:V110">E101-E106</f>
        <v>0</v>
      </c>
      <c r="F110" s="192">
        <f t="shared" si="20"/>
        <v>0</v>
      </c>
      <c r="G110" s="192">
        <f t="shared" si="20"/>
        <v>0</v>
      </c>
      <c r="H110" s="192">
        <f t="shared" si="20"/>
        <v>0</v>
      </c>
      <c r="I110" s="192">
        <f t="shared" si="20"/>
        <v>0</v>
      </c>
      <c r="J110" s="192">
        <f t="shared" si="20"/>
        <v>0</v>
      </c>
      <c r="K110" s="192">
        <f t="shared" si="20"/>
        <v>0</v>
      </c>
      <c r="L110" s="192">
        <f t="shared" si="20"/>
        <v>0</v>
      </c>
      <c r="M110" s="192">
        <f t="shared" si="20"/>
        <v>0</v>
      </c>
      <c r="N110" s="192">
        <f t="shared" si="20"/>
        <v>0</v>
      </c>
      <c r="O110" s="192">
        <f t="shared" si="20"/>
        <v>0</v>
      </c>
      <c r="P110" s="192">
        <f t="shared" si="20"/>
        <v>0</v>
      </c>
      <c r="Q110" s="192">
        <f t="shared" si="20"/>
        <v>0</v>
      </c>
      <c r="R110" s="192">
        <f t="shared" si="20"/>
        <v>0</v>
      </c>
      <c r="S110" s="192">
        <f t="shared" si="20"/>
        <v>0</v>
      </c>
      <c r="T110" s="192">
        <f t="shared" si="20"/>
        <v>0</v>
      </c>
      <c r="U110" s="192">
        <f t="shared" si="20"/>
        <v>0</v>
      </c>
      <c r="V110" s="192">
        <f t="shared" si="20"/>
        <v>0</v>
      </c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</row>
    <row r="111" spans="1:22" ht="17.25" customHeight="1">
      <c r="A111" s="260" t="s">
        <v>86</v>
      </c>
      <c r="B111" s="261" t="s">
        <v>157</v>
      </c>
      <c r="C111" s="243">
        <f>C95+C99+C110</f>
        <v>0</v>
      </c>
      <c r="D111" s="243">
        <f>D95+D99+D110</f>
        <v>0</v>
      </c>
      <c r="E111" s="243">
        <f aca="true" t="shared" si="21" ref="E111:V111">E95+E99+E110</f>
        <v>0</v>
      </c>
      <c r="F111" s="112">
        <f t="shared" si="21"/>
        <v>0</v>
      </c>
      <c r="G111" s="112">
        <f t="shared" si="21"/>
        <v>0</v>
      </c>
      <c r="H111" s="112">
        <f t="shared" si="21"/>
        <v>0</v>
      </c>
      <c r="I111" s="112">
        <f t="shared" si="21"/>
        <v>0</v>
      </c>
      <c r="J111" s="112">
        <f t="shared" si="21"/>
        <v>0</v>
      </c>
      <c r="K111" s="112">
        <f t="shared" si="21"/>
        <v>0</v>
      </c>
      <c r="L111" s="112">
        <f t="shared" si="21"/>
        <v>0</v>
      </c>
      <c r="M111" s="112">
        <f t="shared" si="21"/>
        <v>0</v>
      </c>
      <c r="N111" s="112">
        <f t="shared" si="21"/>
        <v>0</v>
      </c>
      <c r="O111" s="112">
        <f t="shared" si="21"/>
        <v>0</v>
      </c>
      <c r="P111" s="112">
        <f t="shared" si="21"/>
        <v>0</v>
      </c>
      <c r="Q111" s="112">
        <f t="shared" si="21"/>
        <v>0</v>
      </c>
      <c r="R111" s="112">
        <f t="shared" si="21"/>
        <v>0</v>
      </c>
      <c r="S111" s="112">
        <f t="shared" si="21"/>
        <v>0</v>
      </c>
      <c r="T111" s="112">
        <f t="shared" si="21"/>
        <v>0</v>
      </c>
      <c r="U111" s="112">
        <f t="shared" si="21"/>
        <v>0</v>
      </c>
      <c r="V111" s="112">
        <f t="shared" si="21"/>
        <v>0</v>
      </c>
    </row>
    <row r="112" spans="1:22" ht="18.75" customHeight="1">
      <c r="A112" s="260" t="s">
        <v>88</v>
      </c>
      <c r="B112" s="261" t="s">
        <v>158</v>
      </c>
      <c r="C112" s="98"/>
      <c r="D112" s="243">
        <f aca="true" t="shared" si="22" ref="D112:V112">C113</f>
        <v>0</v>
      </c>
      <c r="E112" s="243">
        <f t="shared" si="22"/>
        <v>0</v>
      </c>
      <c r="F112" s="112">
        <f t="shared" si="22"/>
        <v>0</v>
      </c>
      <c r="G112" s="112">
        <f t="shared" si="22"/>
        <v>0</v>
      </c>
      <c r="H112" s="112">
        <f t="shared" si="22"/>
        <v>0</v>
      </c>
      <c r="I112" s="112">
        <f t="shared" si="22"/>
        <v>0</v>
      </c>
      <c r="J112" s="112">
        <f t="shared" si="22"/>
        <v>0</v>
      </c>
      <c r="K112" s="112">
        <f t="shared" si="22"/>
        <v>0</v>
      </c>
      <c r="L112" s="112">
        <f t="shared" si="22"/>
        <v>0</v>
      </c>
      <c r="M112" s="112">
        <f t="shared" si="22"/>
        <v>0</v>
      </c>
      <c r="N112" s="112">
        <f t="shared" si="22"/>
        <v>0</v>
      </c>
      <c r="O112" s="112">
        <f t="shared" si="22"/>
        <v>0</v>
      </c>
      <c r="P112" s="112">
        <f t="shared" si="22"/>
        <v>0</v>
      </c>
      <c r="Q112" s="112">
        <f t="shared" si="22"/>
        <v>0</v>
      </c>
      <c r="R112" s="112">
        <f t="shared" si="22"/>
        <v>0</v>
      </c>
      <c r="S112" s="112">
        <f t="shared" si="22"/>
        <v>0</v>
      </c>
      <c r="T112" s="112">
        <f t="shared" si="22"/>
        <v>0</v>
      </c>
      <c r="U112" s="112">
        <f t="shared" si="22"/>
        <v>0</v>
      </c>
      <c r="V112" s="112">
        <f t="shared" si="22"/>
        <v>0</v>
      </c>
    </row>
    <row r="113" spans="1:22" ht="17.25" customHeight="1">
      <c r="A113" s="260" t="s">
        <v>90</v>
      </c>
      <c r="B113" s="261" t="s">
        <v>159</v>
      </c>
      <c r="C113" s="262">
        <f>C111+C112</f>
        <v>0</v>
      </c>
      <c r="D113" s="262">
        <f>D111+D112</f>
        <v>0</v>
      </c>
      <c r="E113" s="262">
        <f aca="true" t="shared" si="23" ref="E113:V113">E111+E112</f>
        <v>0</v>
      </c>
      <c r="F113" s="262">
        <f t="shared" si="23"/>
        <v>0</v>
      </c>
      <c r="G113" s="262">
        <f t="shared" si="23"/>
        <v>0</v>
      </c>
      <c r="H113" s="262">
        <f t="shared" si="23"/>
        <v>0</v>
      </c>
      <c r="I113" s="262">
        <f t="shared" si="23"/>
        <v>0</v>
      </c>
      <c r="J113" s="262">
        <f t="shared" si="23"/>
        <v>0</v>
      </c>
      <c r="K113" s="262">
        <f t="shared" si="23"/>
        <v>0</v>
      </c>
      <c r="L113" s="262">
        <f t="shared" si="23"/>
        <v>0</v>
      </c>
      <c r="M113" s="262">
        <f t="shared" si="23"/>
        <v>0</v>
      </c>
      <c r="N113" s="262">
        <f t="shared" si="23"/>
        <v>0</v>
      </c>
      <c r="O113" s="262">
        <f t="shared" si="23"/>
        <v>0</v>
      </c>
      <c r="P113" s="262">
        <f t="shared" si="23"/>
        <v>0</v>
      </c>
      <c r="Q113" s="262">
        <f t="shared" si="23"/>
        <v>0</v>
      </c>
      <c r="R113" s="262">
        <f t="shared" si="23"/>
        <v>0</v>
      </c>
      <c r="S113" s="262">
        <f t="shared" si="23"/>
        <v>0</v>
      </c>
      <c r="T113" s="262">
        <f t="shared" si="23"/>
        <v>0</v>
      </c>
      <c r="U113" s="262">
        <f t="shared" si="23"/>
        <v>0</v>
      </c>
      <c r="V113" s="262">
        <f t="shared" si="23"/>
        <v>0</v>
      </c>
    </row>
    <row r="116" spans="2:15" ht="12.75">
      <c r="B116" s="199"/>
      <c r="C116" s="86"/>
      <c r="D116" s="90"/>
      <c r="E116" s="90"/>
      <c r="F116" s="90"/>
      <c r="G116" s="90"/>
      <c r="H116" s="90"/>
      <c r="I116" s="90"/>
      <c r="J116" s="90"/>
      <c r="K116" s="91"/>
      <c r="L116" s="91"/>
      <c r="M116" s="91"/>
      <c r="N116" s="91"/>
      <c r="O116" s="91"/>
    </row>
  </sheetData>
  <sheetProtection/>
  <mergeCells count="8">
    <mergeCell ref="C79:E79"/>
    <mergeCell ref="F79:V79"/>
    <mergeCell ref="A2:L2"/>
    <mergeCell ref="A8:V8"/>
    <mergeCell ref="C11:E11"/>
    <mergeCell ref="F11:V11"/>
    <mergeCell ref="C41:E41"/>
    <mergeCell ref="F41:V41"/>
  </mergeCells>
  <printOptions/>
  <pageMargins left="0.25" right="0.25" top="0.75" bottom="0.75" header="0.3" footer="0.3"/>
  <pageSetup fitToHeight="1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"/>
  <sheetViews>
    <sheetView view="pageBreakPreview" zoomScaleSheetLayoutView="100" workbookViewId="0" topLeftCell="B1">
      <selection activeCell="AD27" sqref="AD27"/>
    </sheetView>
  </sheetViews>
  <sheetFormatPr defaultColWidth="9.140625" defaultRowHeight="12.75"/>
  <cols>
    <col min="11" max="11" width="9.00390625" style="0" customWidth="1"/>
  </cols>
  <sheetData>
    <row r="1" ht="13.5" thickBot="1"/>
    <row r="2" spans="1:13" ht="54.75" customHeight="1" thickBot="1">
      <c r="A2" s="247"/>
      <c r="B2" s="248" t="s">
        <v>253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Zdziebko, Katarzyna</dc:creator>
  <cp:keywords/>
  <dc:description/>
  <cp:lastModifiedBy>Zdziebko, Katarzyna</cp:lastModifiedBy>
  <cp:lastPrinted>2023-10-05T09:34:54Z</cp:lastPrinted>
  <dcterms:created xsi:type="dcterms:W3CDTF">2009-03-16T14:36:17Z</dcterms:created>
  <dcterms:modified xsi:type="dcterms:W3CDTF">2023-10-05T09:38:13Z</dcterms:modified>
  <cp:category/>
  <cp:version/>
  <cp:contentType/>
  <cp:contentStatus/>
</cp:coreProperties>
</file>