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'1.Założenia'!$A$1:$D$56</definedName>
    <definedName name="_xlnm.Print_Area" localSheetId="1">'2a.Obliczenia'!$A$1:$L$21</definedName>
    <definedName name="_xlnm.Print_Area" localSheetId="2">'3. Wyniki'!$A$1:$L$74</definedName>
    <definedName name="_xlnm.Print_Area" localSheetId="3">'4. Zysk operacyjny'!$A$1:$K$37</definedName>
    <definedName name="_xlnm.Print_Area" localSheetId="4">'5. Trwałość finansowa '!$A$1:$V$118</definedName>
    <definedName name="_xlnm.Print_Area" localSheetId="5">'6.Analizy specyficzne'!$A$1:$M$18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7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</t>
        </r>
      </text>
    </comment>
  </commentList>
</comments>
</file>

<file path=xl/sharedStrings.xml><?xml version="1.0" encoding="utf-8"?>
<sst xmlns="http://schemas.openxmlformats.org/spreadsheetml/2006/main" count="563" uniqueCount="263">
  <si>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</si>
  <si>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</si>
  <si>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</si>
  <si>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</si>
  <si>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</si>
  <si>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</si>
  <si>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</si>
  <si>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</si>
  <si>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</si>
  <si>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</si>
  <si>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</si>
  <si>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</si>
  <si>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</si>
  <si>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</si>
  <si>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</si>
  <si>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</si>
  <si>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</si>
  <si>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</si>
  <si>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</si>
  <si>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</si>
  <si>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</si>
  <si>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</si>
  <si>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</si>
  <si>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</si>
  <si>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</si>
  <si>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</si>
  <si>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</si>
  <si>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</si>
  <si>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</si>
  <si>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</si>
  <si>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</si>
  <si>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</si>
  <si>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</si>
  <si>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</si>
  <si>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</si>
  <si>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</si>
  <si>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</si>
  <si>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</si>
  <si>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</si>
  <si>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</si>
  <si>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</si>
  <si>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</si>
  <si>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</si>
  <si>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</si>
  <si>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</si>
  <si>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</si>
  <si>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</si>
  <si>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</si>
  <si>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</si>
  <si>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</si>
  <si>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</si>
  <si>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</si>
  <si>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</si>
  <si>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</si>
  <si>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</si>
  <si>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</si>
  <si>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</si>
  <si>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</si>
  <si>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</si>
  <si>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</si>
  <si>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</si>
  <si>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</si>
  <si>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</si>
  <si>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</si>
  <si>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</si>
  <si>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</si>
  <si>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</si>
  <si>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</si>
  <si>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</si>
  <si>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</si>
  <si>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</si>
  <si>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</si>
  <si>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</si>
  <si>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</si>
  <si>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</si>
  <si>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</si>
  <si>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</si>
  <si>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</si>
  <si>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</si>
  <si>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</si>
  <si>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</si>
  <si>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</si>
  <si>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</si>
  <si>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</si>
  <si>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</si>
  <si>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</si>
  <si>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</si>
  <si>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</si>
  <si>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</si>
  <si>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</si>
  <si>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</si>
  <si>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</si>
  <si>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</si>
  <si>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</si>
  <si>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</si>
  <si>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</si>
  <si>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</si>
  <si>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</si>
  <si>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</si>
  <si>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</si>
  <si>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</si>
  <si>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</si>
  <si>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</si>
  <si>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</si>
  <si>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</si>
  <si>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</si>
  <si>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</si>
  <si>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</si>
  <si>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</si>
  <si>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</si>
  <si>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</si>
  <si>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</si>
  <si>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</si>
  <si>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</si>
  <si>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</si>
  <si>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</si>
  <si>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</si>
  <si>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</si>
  <si>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</si>
  <si>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</si>
  <si>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</si>
  <si>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</si>
  <si>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</si>
  <si>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</si>
  <si>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</si>
  <si>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</si>
  <si>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</si>
  <si>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</si>
  <si>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</si>
  <si>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</si>
  <si>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</si>
  <si>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</si>
  <si>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</si>
  <si>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</si>
  <si>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</si>
  <si>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</si>
  <si>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</si>
  <si>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</si>
  <si>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</si>
  <si>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</si>
  <si>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</si>
  <si>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</si>
  <si>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</si>
  <si>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</si>
  <si>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</si>
  <si>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</si>
  <si>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</si>
  <si>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</si>
  <si>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</si>
  <si>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</si>
  <si>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</si>
  <si>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</si>
  <si>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</si>
  <si>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</si>
  <si>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</si>
  <si>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</si>
  <si>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</si>
  <si>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</si>
  <si>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</si>
  <si>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</si>
  <si>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</si>
  <si>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</si>
  <si>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</si>
  <si>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</si>
  <si>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</si>
  <si>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</si>
  <si>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</si>
  <si>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</si>
  <si>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</si>
  <si>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</si>
  <si>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</si>
  <si>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</si>
  <si>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</si>
  <si>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</si>
  <si>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</si>
  <si>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</si>
  <si>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</si>
  <si>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</si>
  <si>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</si>
  <si>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</si>
  <si>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</si>
  <si>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</si>
  <si>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</si>
  <si>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</si>
  <si>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</si>
  <si>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</si>
  <si>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</si>
  <si>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</si>
  <si>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</si>
  <si>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</si>
  <si>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</si>
  <si>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</si>
  <si>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</si>
  <si>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</si>
  <si>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</si>
  <si>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</si>
  <si>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</si>
  <si>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</si>
  <si>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</si>
  <si>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</si>
  <si>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</si>
  <si>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</si>
  <si>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</si>
  <si>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</si>
  <si>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</si>
  <si>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</si>
  <si>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</si>
  <si>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</si>
  <si>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</si>
  <si>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</si>
  <si>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</si>
  <si>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</si>
  <si>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</si>
  <si>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</si>
  <si>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</si>
  <si>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</si>
  <si>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</si>
  <si>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</si>
  <si>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</si>
  <si>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</si>
  <si>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</si>
  <si>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</si>
  <si>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</si>
  <si>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</si>
  <si>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</si>
  <si>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</si>
  <si>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</si>
  <si>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</si>
  <si>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</si>
  <si>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</si>
  <si>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</si>
  <si>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</si>
  <si>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</si>
  <si>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</si>
  <si>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</si>
  <si>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</si>
  <si>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</si>
  <si>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</si>
  <si>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</si>
  <si>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</si>
  <si>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</si>
  <si>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</si>
  <si>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</si>
  <si>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</si>
  <si>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</si>
  <si>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</si>
  <si>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</si>
  <si>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</si>
  <si>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</si>
  <si>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</si>
  <si>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</si>
  <si>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</si>
  <si>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</si>
  <si>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</si>
  <si>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</si>
  <si>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</si>
  <si>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</si>
  <si>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</si>
  <si>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>W oparciu o Wademekum wiedzy o wniosku</t>
  </si>
  <si>
    <t xml:space="preserve">   Stopa dyskontowa 
(4% ceny stałe  lub 9% ceny nominalne)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</si>
  <si>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</t>
    </r>
    <r>
      <rPr>
        <b/>
        <u val="single"/>
        <sz val="10"/>
        <color indexed="10"/>
        <rFont val="Arial"/>
        <family val="2"/>
      </rPr>
      <t>(wymagana dla wszystkich projektów dla działania 7.5)</t>
    </r>
  </si>
  <si>
    <r>
      <t xml:space="preserve">6. Wartość rezydualna ustalona metodą wartości aktywów trwałych netto </t>
    </r>
    <r>
      <rPr>
        <b/>
        <sz val="10"/>
        <color indexed="10"/>
        <rFont val="Arial"/>
        <family val="2"/>
      </rPr>
      <t>(wymagana dla wszystkich projektów dla działania 7.5)</t>
    </r>
  </si>
  <si>
    <t xml:space="preserve"> 
Załącznik nr 3
do Regulaminu wyboru projektów
nr FEMP.07.05-IZ.00-033/24
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</si>
</sst>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#,##0.0000"/>
    <numFmt numFmtId="167" formatCode="_-* #,##0\ _z_ł_-;\-* #,##0\ _z_ł_-;_-* &quot;-&quot;??\ _z_ł_-;_-@_-"/>
    <numFmt numFmtId="168" formatCode="_-* #,##0.000\ _z_ł_-;\-* #,##0.000\ _z_ł_-;_-* &quot;-&quot;??\ _z_ł_-;_-@_-"/>
    <numFmt numFmtId="169" formatCode="#,##0\ &quot;zł&quot;"/>
    <numFmt numFmtId="170" formatCode="#,##0.00_ ;\-#,##0.00\ "/>
    <numFmt numFmtId="171" formatCode="#,##0_ ;\-#,##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0\ _z_ł_-;\-* #,##0.000\ _z_ł_-;_-* &quot;-&quot;???\ _z_ł_-;_-@_-"/>
    <numFmt numFmtId="177" formatCode="0.0000"/>
    <numFmt numFmtId="178" formatCode="0.0"/>
    <numFmt numFmtId="179" formatCode="0.000"/>
    <numFmt numFmtId="180" formatCode="[$-415]d\ mmmm\ yyyy"/>
    <numFmt numFmtId="181" formatCode="#,##0.00\ _z_ł"/>
    <numFmt numFmtId="182" formatCode="0.00000"/>
    <numFmt numFmtId="183" formatCode="0.000%"/>
    <numFmt numFmtId="184" formatCode="0.0000%"/>
    <numFmt numFmtId="185" formatCode="0.00000%"/>
    <numFmt numFmtId="186" formatCode="[$-415]dddd\,\ d\ mmmm\ yyyy"/>
  </numFmts>
  <fonts count="122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10"/>
      <color indexed="55"/>
      <name val="Verdana"/>
      <family val="2"/>
    </font>
    <font>
      <sz val="2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1"/>
      <name val="Verdana"/>
      <family val="2"/>
    </font>
    <font>
      <sz val="10"/>
      <color theme="0" tint="-0.3499799966812134"/>
      <name val="Verdana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8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1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7" fillId="0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1" fontId="10" fillId="33" borderId="0" xfId="42" applyNumberFormat="1" applyFont="1" applyFill="1" applyBorder="1" applyAlignment="1">
      <alignment/>
    </xf>
    <xf numFmtId="171" fontId="8" fillId="33" borderId="0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8" fillId="0" borderId="0" xfId="0" applyFont="1" applyFill="1" applyBorder="1" applyAlignment="1">
      <alignment wrapText="1"/>
    </xf>
    <xf numFmtId="0" fontId="98" fillId="0" borderId="0" xfId="0" applyFont="1" applyFill="1" applyAlignment="1">
      <alignment wrapText="1"/>
    </xf>
    <xf numFmtId="0" fontId="98" fillId="0" borderId="0" xfId="0" applyFont="1" applyAlignment="1">
      <alignment/>
    </xf>
    <xf numFmtId="0" fontId="13" fillId="0" borderId="15" xfId="0" applyFont="1" applyBorder="1" applyAlignment="1">
      <alignment/>
    </xf>
    <xf numFmtId="9" fontId="97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99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5" fontId="0" fillId="0" borderId="0" xfId="0" applyNumberFormat="1" applyAlignment="1">
      <alignment/>
    </xf>
    <xf numFmtId="184" fontId="98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100" fillId="35" borderId="17" xfId="53" applyFont="1" applyFill="1" applyBorder="1" applyAlignment="1">
      <alignment horizontal="left" vertical="center"/>
      <protection/>
    </xf>
    <xf numFmtId="3" fontId="100" fillId="35" borderId="18" xfId="53" applyFont="1" applyFill="1" applyBorder="1" applyAlignment="1">
      <alignment horizontal="left" vertical="center"/>
      <protection/>
    </xf>
    <xf numFmtId="3" fontId="100" fillId="35" borderId="18" xfId="53" applyFont="1" applyFill="1" applyBorder="1" applyAlignment="1">
      <alignment horizontal="left" vertical="center" wrapText="1"/>
      <protection/>
    </xf>
    <xf numFmtId="0" fontId="100" fillId="35" borderId="19" xfId="0" applyFont="1" applyFill="1" applyBorder="1" applyAlignment="1">
      <alignment vertical="center"/>
    </xf>
    <xf numFmtId="0" fontId="101" fillId="35" borderId="20" xfId="0" applyFont="1" applyFill="1" applyBorder="1" applyAlignment="1">
      <alignment horizontal="center" vertical="center"/>
    </xf>
    <xf numFmtId="0" fontId="101" fillId="35" borderId="21" xfId="0" applyFont="1" applyFill="1" applyBorder="1" applyAlignment="1">
      <alignment horizontal="center" vertical="center" wrapText="1"/>
    </xf>
    <xf numFmtId="0" fontId="102" fillId="35" borderId="22" xfId="0" applyFont="1" applyFill="1" applyBorder="1" applyAlignment="1">
      <alignment horizontal="center" vertical="center"/>
    </xf>
    <xf numFmtId="3" fontId="100" fillId="35" borderId="21" xfId="53" applyFont="1" applyFill="1" applyBorder="1" applyAlignment="1" quotePrefix="1">
      <alignment horizontal="left" vertical="center"/>
      <protection/>
    </xf>
    <xf numFmtId="0" fontId="103" fillId="35" borderId="21" xfId="0" applyFont="1" applyFill="1" applyBorder="1" applyAlignment="1">
      <alignment horizontal="right"/>
    </xf>
    <xf numFmtId="0" fontId="103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7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3" fillId="35" borderId="13" xfId="0" applyFont="1" applyFill="1" applyBorder="1" applyAlignment="1">
      <alignment/>
    </xf>
    <xf numFmtId="0" fontId="104" fillId="0" borderId="0" xfId="0" applyFont="1" applyBorder="1" applyAlignment="1">
      <alignment/>
    </xf>
    <xf numFmtId="3" fontId="100" fillId="35" borderId="20" xfId="53" applyFont="1" applyFill="1" applyBorder="1" applyAlignment="1" quotePrefix="1">
      <alignment horizontal="left" vertical="center"/>
      <protection/>
    </xf>
    <xf numFmtId="0" fontId="104" fillId="0" borderId="23" xfId="0" applyFont="1" applyBorder="1" applyAlignment="1">
      <alignment/>
    </xf>
    <xf numFmtId="0" fontId="104" fillId="0" borderId="24" xfId="0" applyFont="1" applyBorder="1" applyAlignment="1">
      <alignment/>
    </xf>
    <xf numFmtId="9" fontId="97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7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6" fontId="7" fillId="37" borderId="10" xfId="0" applyNumberFormat="1" applyFont="1" applyFill="1" applyBorder="1" applyAlignment="1">
      <alignment/>
    </xf>
    <xf numFmtId="0" fontId="107" fillId="35" borderId="10" xfId="0" applyFont="1" applyFill="1" applyBorder="1" applyAlignment="1">
      <alignment horizontal="center"/>
    </xf>
    <xf numFmtId="0" fontId="107" fillId="35" borderId="10" xfId="0" applyFont="1" applyFill="1" applyBorder="1" applyAlignment="1">
      <alignment/>
    </xf>
    <xf numFmtId="179" fontId="8" fillId="37" borderId="26" xfId="0" applyNumberFormat="1" applyFont="1" applyFill="1" applyBorder="1" applyAlignment="1">
      <alignment horizontal="right"/>
    </xf>
    <xf numFmtId="179" fontId="8" fillId="37" borderId="10" xfId="0" applyNumberFormat="1" applyFont="1" applyFill="1" applyBorder="1" applyAlignment="1">
      <alignment horizontal="right"/>
    </xf>
    <xf numFmtId="1" fontId="107" fillId="35" borderId="10" xfId="53" applyNumberFormat="1" applyFont="1" applyFill="1" applyBorder="1" applyAlignment="1">
      <alignment horizontal="center"/>
      <protection/>
    </xf>
    <xf numFmtId="3" fontId="107" fillId="35" borderId="10" xfId="42" applyNumberFormat="1" applyFont="1" applyFill="1" applyBorder="1" applyAlignment="1">
      <alignment/>
    </xf>
    <xf numFmtId="171" fontId="107" fillId="35" borderId="27" xfId="42" applyNumberFormat="1" applyFont="1" applyFill="1" applyBorder="1" applyAlignment="1">
      <alignment/>
    </xf>
    <xf numFmtId="171" fontId="107" fillId="35" borderId="10" xfId="42" applyNumberFormat="1" applyFont="1" applyFill="1" applyBorder="1" applyAlignment="1">
      <alignment/>
    </xf>
    <xf numFmtId="167" fontId="108" fillId="35" borderId="28" xfId="42" applyNumberFormat="1" applyFont="1" applyFill="1" applyBorder="1" applyAlignment="1">
      <alignment/>
    </xf>
    <xf numFmtId="0" fontId="109" fillId="35" borderId="28" xfId="0" applyFont="1" applyFill="1" applyBorder="1" applyAlignment="1">
      <alignment/>
    </xf>
    <xf numFmtId="167" fontId="109" fillId="35" borderId="28" xfId="42" applyNumberFormat="1" applyFont="1" applyFill="1" applyBorder="1" applyAlignment="1">
      <alignment/>
    </xf>
    <xf numFmtId="0" fontId="109" fillId="35" borderId="20" xfId="0" applyFont="1" applyFill="1" applyBorder="1" applyAlignment="1">
      <alignment/>
    </xf>
    <xf numFmtId="0" fontId="107" fillId="38" borderId="29" xfId="0" applyFont="1" applyFill="1" applyBorder="1" applyAlignment="1">
      <alignment horizontal="center"/>
    </xf>
    <xf numFmtId="2" fontId="107" fillId="38" borderId="21" xfId="0" applyNumberFormat="1" applyFont="1" applyFill="1" applyBorder="1" applyAlignment="1">
      <alignment horizontal="center"/>
    </xf>
    <xf numFmtId="0" fontId="110" fillId="38" borderId="29" xfId="0" applyFont="1" applyFill="1" applyBorder="1" applyAlignment="1">
      <alignment horizontal="center"/>
    </xf>
    <xf numFmtId="3" fontId="107" fillId="38" borderId="21" xfId="0" applyNumberFormat="1" applyFont="1" applyFill="1" applyBorder="1" applyAlignment="1">
      <alignment horizontal="center"/>
    </xf>
    <xf numFmtId="0" fontId="110" fillId="38" borderId="29" xfId="0" applyFont="1" applyFill="1" applyBorder="1" applyAlignment="1">
      <alignment horizontal="center" vertical="center"/>
    </xf>
    <xf numFmtId="10" fontId="107" fillId="38" borderId="21" xfId="0" applyNumberFormat="1" applyFont="1" applyFill="1" applyBorder="1" applyAlignment="1">
      <alignment horizontal="center" vertical="center"/>
    </xf>
    <xf numFmtId="0" fontId="110" fillId="38" borderId="29" xfId="0" applyFont="1" applyFill="1" applyBorder="1" applyAlignment="1">
      <alignment horizontal="center" wrapText="1"/>
    </xf>
    <xf numFmtId="171" fontId="10" fillId="37" borderId="21" xfId="42" applyNumberFormat="1" applyFont="1" applyFill="1" applyBorder="1" applyAlignment="1">
      <alignment/>
    </xf>
    <xf numFmtId="0" fontId="107" fillId="37" borderId="10" xfId="0" applyFont="1" applyFill="1" applyBorder="1" applyAlignment="1">
      <alignment horizontal="center"/>
    </xf>
    <xf numFmtId="0" fontId="111" fillId="37" borderId="29" xfId="0" applyFont="1" applyFill="1" applyBorder="1" applyAlignment="1">
      <alignment/>
    </xf>
    <xf numFmtId="0" fontId="112" fillId="35" borderId="10" xfId="0" applyFont="1" applyFill="1" applyBorder="1" applyAlignment="1">
      <alignment horizontal="center"/>
    </xf>
    <xf numFmtId="0" fontId="112" fillId="35" borderId="27" xfId="0" applyFont="1" applyFill="1" applyBorder="1" applyAlignment="1">
      <alignment horizontal="center"/>
    </xf>
    <xf numFmtId="0" fontId="112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8" fillId="0" borderId="0" xfId="52" applyFont="1" applyFill="1">
      <alignment/>
      <protection/>
    </xf>
    <xf numFmtId="0" fontId="107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7" fillId="35" borderId="29" xfId="0" applyFont="1" applyFill="1" applyBorder="1" applyAlignment="1">
      <alignment/>
    </xf>
    <xf numFmtId="0" fontId="112" fillId="35" borderId="31" xfId="0" applyFont="1" applyFill="1" applyBorder="1" applyAlignment="1">
      <alignment horizontal="center"/>
    </xf>
    <xf numFmtId="0" fontId="112" fillId="35" borderId="32" xfId="0" applyFont="1" applyFill="1" applyBorder="1" applyAlignment="1">
      <alignment/>
    </xf>
    <xf numFmtId="0" fontId="113" fillId="0" borderId="0" xfId="52" applyFont="1" applyFill="1">
      <alignment/>
      <protection/>
    </xf>
    <xf numFmtId="0" fontId="114" fillId="0" borderId="0" xfId="52" applyFont="1" applyFill="1">
      <alignment/>
      <protection/>
    </xf>
    <xf numFmtId="0" fontId="115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7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6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5" fillId="41" borderId="30" xfId="52" applyFont="1" applyFill="1" applyBorder="1" applyAlignment="1">
      <alignment horizontal="center"/>
      <protection/>
    </xf>
    <xf numFmtId="0" fontId="105" fillId="41" borderId="30" xfId="52" applyFont="1" applyFill="1" applyBorder="1">
      <alignment/>
      <protection/>
    </xf>
    <xf numFmtId="1" fontId="105" fillId="41" borderId="30" xfId="53" applyNumberFormat="1" applyFont="1" applyFill="1" applyBorder="1" applyAlignment="1">
      <alignment horizontal="center"/>
      <protection/>
    </xf>
    <xf numFmtId="1" fontId="105" fillId="41" borderId="10" xfId="53" applyNumberFormat="1" applyFont="1" applyFill="1" applyBorder="1" applyAlignment="1">
      <alignment horizontal="center"/>
      <protection/>
    </xf>
    <xf numFmtId="0" fontId="105" fillId="41" borderId="10" xfId="52" applyFont="1" applyFill="1" applyBorder="1" applyAlignment="1">
      <alignment horizontal="center"/>
      <protection/>
    </xf>
    <xf numFmtId="0" fontId="105" fillId="41" borderId="10" xfId="52" applyFont="1" applyFill="1" applyBorder="1">
      <alignment/>
      <protection/>
    </xf>
    <xf numFmtId="0" fontId="105" fillId="41" borderId="10" xfId="52" applyFont="1" applyFill="1" applyBorder="1" applyAlignment="1">
      <alignment horizontal="center" wrapText="1"/>
      <protection/>
    </xf>
    <xf numFmtId="0" fontId="105" fillId="41" borderId="10" xfId="52" applyFont="1" applyFill="1" applyBorder="1" applyAlignment="1">
      <alignment wrapText="1"/>
      <protection/>
    </xf>
    <xf numFmtId="0" fontId="105" fillId="41" borderId="10" xfId="52" applyFont="1" applyFill="1" applyBorder="1" applyAlignment="1">
      <alignment horizontal="center" wrapText="1"/>
      <protection/>
    </xf>
    <xf numFmtId="0" fontId="105" fillId="41" borderId="10" xfId="52" applyFont="1" applyFill="1" applyBorder="1" applyAlignment="1">
      <alignment wrapText="1"/>
      <protection/>
    </xf>
    <xf numFmtId="2" fontId="106" fillId="41" borderId="10" xfId="52" applyNumberFormat="1" applyFont="1" applyFill="1" applyBorder="1">
      <alignment/>
      <protection/>
    </xf>
    <xf numFmtId="3" fontId="7" fillId="33" borderId="10" xfId="0" applyNumberFormat="1" applyFont="1" applyFill="1" applyBorder="1" applyAlignment="1">
      <alignment/>
    </xf>
    <xf numFmtId="0" fontId="115" fillId="0" borderId="0" xfId="0" applyFont="1" applyAlignment="1">
      <alignment/>
    </xf>
    <xf numFmtId="0" fontId="117" fillId="0" borderId="0" xfId="0" applyFont="1" applyAlignment="1">
      <alignment/>
    </xf>
    <xf numFmtId="0" fontId="117" fillId="0" borderId="0" xfId="0" applyFont="1" applyFill="1" applyAlignment="1">
      <alignment/>
    </xf>
    <xf numFmtId="0" fontId="117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0" fontId="118" fillId="0" borderId="0" xfId="0" applyFont="1" applyAlignment="1">
      <alignment/>
    </xf>
    <xf numFmtId="0" fontId="118" fillId="33" borderId="0" xfId="0" applyFont="1" applyFill="1" applyAlignment="1">
      <alignment/>
    </xf>
    <xf numFmtId="3" fontId="35" fillId="42" borderId="35" xfId="53" applyFont="1" applyFill="1" applyBorder="1" applyAlignment="1">
      <alignment horizontal="center"/>
      <protection/>
    </xf>
    <xf numFmtId="3" fontId="35" fillId="42" borderId="36" xfId="53" applyFont="1" applyFill="1" applyBorder="1" applyAlignment="1">
      <alignment horizontal="center"/>
      <protection/>
    </xf>
    <xf numFmtId="3" fontId="35" fillId="42" borderId="29" xfId="53" applyFont="1" applyFill="1" applyBorder="1" applyAlignment="1">
      <alignment horizontal="center"/>
      <protection/>
    </xf>
    <xf numFmtId="3" fontId="35" fillId="42" borderId="37" xfId="53" applyFont="1" applyFill="1" applyBorder="1" applyAlignment="1">
      <alignment horizontal="center"/>
      <protection/>
    </xf>
    <xf numFmtId="3" fontId="13" fillId="42" borderId="10" xfId="53" applyFont="1" applyFill="1" applyBorder="1" applyAlignment="1">
      <alignment horizontal="center" wrapText="1"/>
      <protection/>
    </xf>
    <xf numFmtId="3" fontId="13" fillId="42" borderId="38" xfId="53" applyFont="1" applyFill="1" applyBorder="1" applyAlignment="1">
      <alignment horizontal="center"/>
      <protection/>
    </xf>
    <xf numFmtId="3" fontId="119" fillId="40" borderId="20" xfId="53" applyFont="1" applyFill="1" applyBorder="1" applyAlignment="1">
      <alignment horizontal="center" vertical="center"/>
      <protection/>
    </xf>
    <xf numFmtId="3" fontId="119" fillId="40" borderId="28" xfId="53" applyFont="1" applyFill="1" applyBorder="1" applyAlignment="1">
      <alignment horizontal="center" vertical="center"/>
      <protection/>
    </xf>
    <xf numFmtId="3" fontId="119" fillId="40" borderId="22" xfId="53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right" vertical="center" wrapText="1"/>
    </xf>
    <xf numFmtId="0" fontId="33" fillId="33" borderId="0" xfId="0" applyFont="1" applyFill="1" applyBorder="1" applyAlignment="1">
      <alignment horizontal="right" vertical="center"/>
    </xf>
    <xf numFmtId="0" fontId="16" fillId="42" borderId="39" xfId="0" applyFont="1" applyFill="1" applyBorder="1" applyAlignment="1">
      <alignment horizontal="center" vertical="center"/>
    </xf>
    <xf numFmtId="0" fontId="16" fillId="42" borderId="40" xfId="0" applyFont="1" applyFill="1" applyBorder="1" applyAlignment="1">
      <alignment horizontal="center" vertical="center"/>
    </xf>
    <xf numFmtId="3" fontId="119" fillId="40" borderId="29" xfId="53" applyFont="1" applyFill="1" applyBorder="1" applyAlignment="1">
      <alignment horizontal="center" vertical="center" wrapText="1"/>
      <protection/>
    </xf>
    <xf numFmtId="3" fontId="119" fillId="40" borderId="31" xfId="53" applyFont="1" applyFill="1" applyBorder="1" applyAlignment="1">
      <alignment horizontal="center" vertical="center" wrapText="1"/>
      <protection/>
    </xf>
    <xf numFmtId="3" fontId="119" fillId="40" borderId="32" xfId="53" applyFont="1" applyFill="1" applyBorder="1" applyAlignment="1">
      <alignment horizontal="center" vertical="center" wrapText="1"/>
      <protection/>
    </xf>
    <xf numFmtId="0" fontId="105" fillId="0" borderId="0" xfId="0" applyFont="1" applyFill="1" applyAlignment="1">
      <alignment horizontal="left" vertical="top" wrapText="1"/>
    </xf>
    <xf numFmtId="0" fontId="10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3" fontId="119" fillId="40" borderId="41" xfId="53" applyFont="1" applyFill="1" applyBorder="1" applyAlignment="1">
      <alignment horizontal="center" vertical="center" wrapText="1"/>
      <protection/>
    </xf>
    <xf numFmtId="3" fontId="119" fillId="40" borderId="42" xfId="53" applyFont="1" applyFill="1" applyBorder="1" applyAlignment="1">
      <alignment horizontal="center" vertical="center" wrapText="1"/>
      <protection/>
    </xf>
    <xf numFmtId="0" fontId="120" fillId="0" borderId="20" xfId="0" applyFont="1" applyBorder="1" applyAlignment="1">
      <alignment horizontal="center" vertical="center" wrapText="1"/>
    </xf>
    <xf numFmtId="0" fontId="120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7" fillId="35" borderId="29" xfId="52" applyFont="1" applyFill="1" applyBorder="1" applyAlignment="1">
      <alignment horizontal="center"/>
      <protection/>
    </xf>
    <xf numFmtId="0" fontId="107" fillId="35" borderId="31" xfId="52" applyFont="1" applyFill="1" applyBorder="1" applyAlignment="1">
      <alignment horizontal="center"/>
      <protection/>
    </xf>
    <xf numFmtId="0" fontId="107" fillId="35" borderId="32" xfId="52" applyFont="1" applyFill="1" applyBorder="1" applyAlignment="1">
      <alignment horizontal="center"/>
      <protection/>
    </xf>
    <xf numFmtId="0" fontId="112" fillId="35" borderId="31" xfId="52" applyFont="1" applyFill="1" applyBorder="1" applyAlignment="1">
      <alignment horizontal="center"/>
      <protection/>
    </xf>
    <xf numFmtId="3" fontId="101" fillId="35" borderId="29" xfId="53" applyFont="1" applyFill="1" applyBorder="1" applyAlignment="1">
      <alignment horizontal="left" vertical="center"/>
      <protection/>
    </xf>
    <xf numFmtId="3" fontId="101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2</xdr:col>
      <xdr:colOff>3705225</xdr:colOff>
      <xdr:row>1</xdr:row>
      <xdr:rowOff>133350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8010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80" t="s">
        <v>262</v>
      </c>
      <c r="B2" s="281"/>
      <c r="C2" s="281"/>
    </row>
    <row r="3" spans="1:3" s="45" customFormat="1" ht="57" customHeight="1" thickBot="1">
      <c r="A3" s="277" t="s">
        <v>42</v>
      </c>
      <c r="B3" s="278"/>
      <c r="C3" s="279"/>
    </row>
    <row r="4" spans="1:3" s="45" customFormat="1" ht="17.25" customHeight="1" thickBot="1">
      <c r="A4" s="44"/>
      <c r="B4" s="55"/>
      <c r="C4" s="46"/>
    </row>
    <row r="5" spans="1:21" ht="22.5" customHeight="1">
      <c r="A5" s="132" t="s">
        <v>29</v>
      </c>
      <c r="B5" s="271"/>
      <c r="C5" s="272"/>
      <c r="U5" s="45"/>
    </row>
    <row r="6" spans="1:21" ht="29.25" customHeight="1">
      <c r="A6" s="133" t="s">
        <v>30</v>
      </c>
      <c r="B6" s="273"/>
      <c r="C6" s="274"/>
      <c r="U6" s="45"/>
    </row>
    <row r="7" spans="1:21" s="23" customFormat="1" ht="33.75" customHeight="1">
      <c r="A7" s="134" t="s">
        <v>217</v>
      </c>
      <c r="B7" s="275"/>
      <c r="C7" s="276"/>
      <c r="U7" s="45"/>
    </row>
    <row r="8" spans="1:3" ht="29.25" customHeight="1" thickBot="1">
      <c r="A8" s="135" t="s">
        <v>216</v>
      </c>
      <c r="B8" s="282"/>
      <c r="C8" s="283"/>
    </row>
    <row r="9" spans="1:3" ht="30.75" thickBot="1">
      <c r="A9" s="136" t="s">
        <v>25</v>
      </c>
      <c r="B9" s="137" t="s">
        <v>27</v>
      </c>
      <c r="C9" s="138" t="s">
        <v>50</v>
      </c>
    </row>
    <row r="10" spans="1:3" ht="24" customHeight="1" thickBot="1">
      <c r="A10" s="139" t="s">
        <v>26</v>
      </c>
      <c r="B10" s="140"/>
      <c r="C10" s="148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12" t="s">
        <v>38</v>
      </c>
      <c r="B13" s="60"/>
      <c r="C13" s="210" t="s">
        <v>258</v>
      </c>
    </row>
    <row r="14" spans="1:3" ht="12.75">
      <c r="A14" s="142" t="s">
        <v>36</v>
      </c>
      <c r="B14" s="33"/>
      <c r="C14" s="51" t="s">
        <v>229</v>
      </c>
    </row>
    <row r="15" spans="1:3" ht="12.75">
      <c r="A15" s="142" t="s">
        <v>41</v>
      </c>
      <c r="B15" s="33"/>
      <c r="C15" s="51"/>
    </row>
    <row r="16" spans="1:3" ht="12.75">
      <c r="A16" s="65"/>
      <c r="B16" s="33"/>
      <c r="C16" s="51"/>
    </row>
    <row r="17" spans="1:3" ht="12.75">
      <c r="A17" s="212" t="s">
        <v>231</v>
      </c>
      <c r="B17" s="33"/>
      <c r="C17" s="209" t="s">
        <v>230</v>
      </c>
    </row>
    <row r="18" spans="1:3" ht="12.75">
      <c r="A18" s="66"/>
      <c r="B18" s="33"/>
      <c r="C18" s="51"/>
    </row>
    <row r="19" spans="1:3" ht="12.75">
      <c r="A19" s="142"/>
      <c r="B19" s="33"/>
      <c r="C19" s="51"/>
    </row>
    <row r="20" spans="1:3" ht="12.75">
      <c r="A20" s="143" t="s">
        <v>37</v>
      </c>
      <c r="B20" s="33"/>
      <c r="C20" s="51"/>
    </row>
    <row r="21" spans="1:3" ht="26.25" customHeight="1">
      <c r="A21" s="211" t="s">
        <v>259</v>
      </c>
      <c r="B21" s="153"/>
      <c r="C21" s="210" t="s">
        <v>258</v>
      </c>
    </row>
    <row r="22" spans="1:3" ht="16.5" customHeight="1" thickBot="1">
      <c r="A22" s="211"/>
      <c r="B22" s="85"/>
      <c r="C22" s="147"/>
    </row>
    <row r="23" spans="1:3" ht="42" customHeight="1" thickBot="1">
      <c r="A23" s="211" t="s">
        <v>169</v>
      </c>
      <c r="B23" s="237"/>
      <c r="C23" s="147" t="s">
        <v>170</v>
      </c>
    </row>
    <row r="24" spans="1:15" ht="42" customHeight="1">
      <c r="A24" s="213" t="s">
        <v>218</v>
      </c>
      <c r="B24" s="20"/>
      <c r="C24" s="54" t="s">
        <v>233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</row>
    <row r="25" spans="1:15" ht="12.75">
      <c r="A25" s="213" t="s">
        <v>39</v>
      </c>
      <c r="B25" s="154"/>
      <c r="C25" s="54" t="s">
        <v>219</v>
      </c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</row>
    <row r="26" spans="1:15" ht="12.75">
      <c r="A26" s="144"/>
      <c r="B26" s="84"/>
      <c r="C26" s="20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</row>
    <row r="27" spans="1:15" ht="33" customHeight="1">
      <c r="A27" s="54" t="s">
        <v>234</v>
      </c>
      <c r="B27" s="208"/>
      <c r="C27" s="51" t="s">
        <v>220</v>
      </c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</row>
    <row r="28" spans="1:15" s="23" customFormat="1" ht="30.75" customHeight="1">
      <c r="A28" s="54" t="s">
        <v>235</v>
      </c>
      <c r="B28" s="145"/>
      <c r="C28" s="51" t="s">
        <v>220</v>
      </c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</row>
    <row r="29" spans="1:15" s="23" customFormat="1" ht="30.75" customHeight="1">
      <c r="A29" s="214" t="s">
        <v>236</v>
      </c>
      <c r="B29" s="146"/>
      <c r="C29" s="54" t="s">
        <v>232</v>
      </c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</row>
    <row r="30" spans="1:15" s="23" customFormat="1" ht="30.75" customHeight="1">
      <c r="A30" s="214" t="s">
        <v>223</v>
      </c>
      <c r="B30" s="146"/>
      <c r="C30" s="54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</row>
    <row r="31" spans="1:15" ht="38.25">
      <c r="A31" s="268" t="s">
        <v>237</v>
      </c>
      <c r="B31" s="33"/>
      <c r="C31" s="51" t="s">
        <v>256</v>
      </c>
      <c r="D31" s="264"/>
      <c r="E31" s="265"/>
      <c r="F31" s="269"/>
      <c r="G31" s="269" t="s">
        <v>224</v>
      </c>
      <c r="H31" s="269" t="s">
        <v>227</v>
      </c>
      <c r="I31" s="269"/>
      <c r="J31" s="265"/>
      <c r="K31" s="265"/>
      <c r="L31" s="265"/>
      <c r="M31" s="265"/>
      <c r="N31" s="265"/>
      <c r="O31" s="265"/>
    </row>
    <row r="32" spans="2:15" ht="12.75">
      <c r="B32" s="33"/>
      <c r="C32" s="20"/>
      <c r="E32" s="265"/>
      <c r="F32" s="269"/>
      <c r="G32" s="269" t="s">
        <v>225</v>
      </c>
      <c r="H32" s="269" t="s">
        <v>228</v>
      </c>
      <c r="I32" s="269"/>
      <c r="J32" s="265"/>
      <c r="K32" s="265"/>
      <c r="L32" s="265"/>
      <c r="M32" s="265"/>
      <c r="N32" s="265"/>
      <c r="O32" s="265"/>
    </row>
    <row r="33" spans="1:15" ht="21.75" customHeight="1" thickBot="1">
      <c r="A33" s="207"/>
      <c r="B33" s="50"/>
      <c r="C33" s="50"/>
      <c r="E33" s="265"/>
      <c r="F33" s="269"/>
      <c r="G33" s="269" t="s">
        <v>226</v>
      </c>
      <c r="H33" s="269" t="s">
        <v>257</v>
      </c>
      <c r="I33" s="269"/>
      <c r="J33" s="265"/>
      <c r="K33" s="265"/>
      <c r="L33" s="265"/>
      <c r="M33" s="265"/>
      <c r="N33" s="265"/>
      <c r="O33" s="265"/>
    </row>
    <row r="34" spans="1:15" s="37" customFormat="1" ht="24" customHeight="1" thickBot="1">
      <c r="A34" s="139" t="s">
        <v>55</v>
      </c>
      <c r="B34" s="140"/>
      <c r="C34" s="141"/>
      <c r="E34" s="267"/>
      <c r="F34" s="270"/>
      <c r="G34" s="270"/>
      <c r="H34" s="270"/>
      <c r="I34" s="270"/>
      <c r="J34" s="267"/>
      <c r="K34" s="267"/>
      <c r="L34" s="267"/>
      <c r="M34" s="267"/>
      <c r="N34" s="267"/>
      <c r="O34" s="267"/>
    </row>
    <row r="35" spans="1:15" s="23" customFormat="1" ht="12.75">
      <c r="A35" s="52"/>
      <c r="B35" s="215"/>
      <c r="C35" s="219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</row>
    <row r="36" spans="1:15" s="23" customFormat="1" ht="25.5">
      <c r="A36" s="225" t="s">
        <v>46</v>
      </c>
      <c r="B36" s="215"/>
      <c r="C36" s="219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</row>
    <row r="37" spans="1:15" ht="12.75">
      <c r="A37" s="226"/>
      <c r="B37" s="216"/>
      <c r="C37" s="21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</row>
    <row r="38" spans="1:15" ht="12.75">
      <c r="A38" s="227" t="s">
        <v>44</v>
      </c>
      <c r="B38" s="216"/>
      <c r="C38" s="21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</row>
    <row r="39" spans="1:15" ht="12.75">
      <c r="A39" s="228"/>
      <c r="B39" s="216"/>
      <c r="C39" s="21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</row>
    <row r="40" spans="1:15" ht="25.5">
      <c r="A40" s="229" t="s">
        <v>238</v>
      </c>
      <c r="B40" s="217"/>
      <c r="C40" s="220" t="s">
        <v>239</v>
      </c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</row>
    <row r="41" spans="1:15" ht="12.75">
      <c r="A41" s="211"/>
      <c r="B41" s="216"/>
      <c r="C41" s="21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</row>
    <row r="42" spans="1:15" s="23" customFormat="1" ht="25.5">
      <c r="A42" s="230" t="s">
        <v>45</v>
      </c>
      <c r="B42" s="215"/>
      <c r="C42" s="219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</row>
    <row r="43" spans="1:15" s="23" customFormat="1" ht="12.75">
      <c r="A43" s="231" t="s">
        <v>240</v>
      </c>
      <c r="B43" s="33"/>
      <c r="C43" s="219" t="s">
        <v>32</v>
      </c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</row>
    <row r="44" spans="1:15" s="23" customFormat="1" ht="12.75">
      <c r="A44" s="231" t="s">
        <v>241</v>
      </c>
      <c r="B44" s="224"/>
      <c r="C44" s="219" t="s">
        <v>242</v>
      </c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</row>
    <row r="45" spans="1:15" ht="25.5">
      <c r="A45" s="232" t="s">
        <v>48</v>
      </c>
      <c r="B45" s="223"/>
      <c r="C45" s="221" t="s">
        <v>242</v>
      </c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</row>
    <row r="46" spans="1:15" ht="25.5">
      <c r="A46" s="232" t="s">
        <v>47</v>
      </c>
      <c r="B46" s="218"/>
      <c r="C46" s="221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</row>
    <row r="47" spans="1:15" ht="12.75">
      <c r="A47" s="211"/>
      <c r="B47" s="218"/>
      <c r="C47" s="221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</row>
    <row r="48" spans="1:3" ht="12.75">
      <c r="A48" s="231" t="s">
        <v>49</v>
      </c>
      <c r="B48" s="218"/>
      <c r="C48" s="221"/>
    </row>
    <row r="49" spans="1:3" ht="12.75">
      <c r="A49" s="226"/>
      <c r="B49" s="218"/>
      <c r="C49" s="221"/>
    </row>
    <row r="50" spans="1:3" ht="12.75">
      <c r="A50" s="231"/>
      <c r="B50" s="218"/>
      <c r="C50" s="221"/>
    </row>
    <row r="51" spans="1:3" ht="13.5" thickBot="1">
      <c r="A51" s="233"/>
      <c r="B51" s="222"/>
      <c r="C51" s="21"/>
    </row>
    <row r="52" spans="1:3" ht="24" customHeight="1" thickBot="1">
      <c r="A52" s="150" t="s">
        <v>43</v>
      </c>
      <c r="B52" s="140"/>
      <c r="C52" s="141"/>
    </row>
    <row r="53" spans="1:3" ht="12.75">
      <c r="A53" s="149"/>
      <c r="B53" s="59"/>
      <c r="C53" s="49"/>
    </row>
    <row r="54" spans="1:3" ht="12.75">
      <c r="A54" s="151"/>
      <c r="B54" s="56"/>
      <c r="C54" s="20"/>
    </row>
    <row r="55" spans="1:3" ht="12.75">
      <c r="A55" s="151"/>
      <c r="B55" s="56"/>
      <c r="C55" s="20"/>
    </row>
    <row r="56" spans="1:3" ht="13.5" thickBot="1">
      <c r="A56" s="152"/>
      <c r="B56" s="58"/>
      <c r="C56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0">
      <formula1>$G$31:$G$36</formula1>
    </dataValidation>
    <dataValidation type="list" allowBlank="1" showInputMessage="1" showErrorMessage="1" sqref="B31">
      <formula1>$H$31:$H$34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1">
      <selection activeCell="K14" sqref="K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84" t="s">
        <v>56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6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8">
      <c r="A5" s="67"/>
      <c r="D5" s="34"/>
      <c r="E5" s="34"/>
      <c r="F5" s="34"/>
      <c r="G5" s="34"/>
      <c r="H5" s="34"/>
      <c r="I5" s="34"/>
      <c r="J5" s="34"/>
      <c r="N5" s="67"/>
      <c r="O5" s="67"/>
      <c r="P5" s="67"/>
    </row>
    <row r="6" spans="1:10" ht="12.75">
      <c r="A6" s="47"/>
      <c r="B6" s="155" t="s">
        <v>243</v>
      </c>
      <c r="C6" s="156"/>
      <c r="D6" s="156"/>
      <c r="E6" s="156"/>
      <c r="F6" s="156"/>
      <c r="G6" s="156"/>
      <c r="H6" s="34"/>
      <c r="I6" s="34"/>
      <c r="J6" s="34"/>
    </row>
    <row r="7" spans="1:10" ht="12.75">
      <c r="A7" s="47"/>
      <c r="B7" s="155" t="s">
        <v>183</v>
      </c>
      <c r="C7" s="156"/>
      <c r="D7" s="156"/>
      <c r="E7" s="156"/>
      <c r="F7" s="156"/>
      <c r="G7" s="156"/>
      <c r="H7" s="34"/>
      <c r="I7" s="34"/>
      <c r="J7" s="34"/>
    </row>
    <row r="8" spans="1:10" ht="12.75">
      <c r="A8" s="35"/>
      <c r="B8" s="155" t="s">
        <v>57</v>
      </c>
      <c r="C8" s="156"/>
      <c r="D8" s="156"/>
      <c r="E8" s="156"/>
      <c r="F8" s="156"/>
      <c r="G8" s="156"/>
      <c r="H8" s="34"/>
      <c r="I8" s="34"/>
      <c r="J8" s="34"/>
    </row>
    <row r="9" spans="1:7" ht="12.75">
      <c r="A9" s="35"/>
      <c r="B9" s="155" t="s">
        <v>58</v>
      </c>
      <c r="C9" s="156"/>
      <c r="D9" s="156"/>
      <c r="E9" s="156"/>
      <c r="F9" s="156"/>
      <c r="G9" s="156"/>
    </row>
    <row r="10" spans="1:10" ht="12.75">
      <c r="A10" s="35"/>
      <c r="B10" s="156"/>
      <c r="C10" s="155" t="s">
        <v>167</v>
      </c>
      <c r="D10" s="156"/>
      <c r="E10" s="156"/>
      <c r="F10" s="156"/>
      <c r="G10" s="156"/>
      <c r="H10" s="34"/>
      <c r="I10" s="34"/>
      <c r="J10" s="34"/>
    </row>
    <row r="11" spans="2:7" ht="12.75">
      <c r="B11" s="156"/>
      <c r="C11" s="155" t="s">
        <v>168</v>
      </c>
      <c r="D11" s="156"/>
      <c r="E11" s="156"/>
      <c r="F11" s="156"/>
      <c r="G11" s="156"/>
    </row>
    <row r="12" spans="2:7" ht="12.75">
      <c r="B12" s="155" t="s">
        <v>213</v>
      </c>
      <c r="C12" s="156"/>
      <c r="D12" s="156"/>
      <c r="E12" s="156"/>
      <c r="F12" s="156"/>
      <c r="G12" s="156"/>
    </row>
    <row r="13" spans="2:7" ht="42.75" customHeight="1">
      <c r="B13" s="288" t="s">
        <v>255</v>
      </c>
      <c r="C13" s="288"/>
      <c r="D13" s="288"/>
      <c r="E13" s="288"/>
      <c r="F13" s="288"/>
      <c r="G13" s="288"/>
    </row>
    <row r="14" spans="2:7" ht="75.75" customHeight="1">
      <c r="B14" s="287" t="s">
        <v>261</v>
      </c>
      <c r="C14" s="287"/>
      <c r="D14" s="287"/>
      <c r="E14" s="287"/>
      <c r="F14" s="287"/>
      <c r="G14" s="287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view="pageBreakPreview" zoomScaleSheetLayoutView="100" zoomScalePageLayoutView="0" workbookViewId="0" topLeftCell="A40">
      <selection activeCell="E79" sqref="E79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84" t="s">
        <v>59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171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63" t="s">
        <v>35</v>
      </c>
      <c r="D6" s="163" t="s">
        <v>35</v>
      </c>
      <c r="E6" s="163" t="s">
        <v>35</v>
      </c>
      <c r="F6" s="163" t="s">
        <v>35</v>
      </c>
      <c r="G6" s="163" t="s">
        <v>35</v>
      </c>
      <c r="H6" s="163" t="s">
        <v>35</v>
      </c>
      <c r="I6" s="163" t="s">
        <v>35</v>
      </c>
      <c r="J6" s="163" t="s">
        <v>35</v>
      </c>
      <c r="K6" s="163" t="s">
        <v>35</v>
      </c>
      <c r="L6" s="163" t="s">
        <v>35</v>
      </c>
      <c r="M6" s="163" t="s">
        <v>35</v>
      </c>
      <c r="N6" s="163" t="s">
        <v>35</v>
      </c>
      <c r="O6" s="163" t="s">
        <v>35</v>
      </c>
      <c r="P6" s="163" t="s">
        <v>35</v>
      </c>
      <c r="Q6" s="163" t="s">
        <v>35</v>
      </c>
      <c r="R6" s="163" t="s">
        <v>35</v>
      </c>
      <c r="S6" s="163" t="s">
        <v>35</v>
      </c>
      <c r="T6" s="163" t="s">
        <v>35</v>
      </c>
      <c r="U6" s="163" t="s">
        <v>35</v>
      </c>
      <c r="V6" s="163" t="s">
        <v>35</v>
      </c>
      <c r="W6" s="163" t="s">
        <v>35</v>
      </c>
      <c r="X6" s="163" t="s">
        <v>35</v>
      </c>
      <c r="Y6" s="163" t="s">
        <v>35</v>
      </c>
      <c r="Z6" s="163" t="s">
        <v>35</v>
      </c>
      <c r="AA6" s="163" t="s">
        <v>35</v>
      </c>
      <c r="AB6" s="163" t="s">
        <v>35</v>
      </c>
      <c r="AC6" s="163" t="s">
        <v>35</v>
      </c>
      <c r="AD6" s="163" t="s">
        <v>35</v>
      </c>
      <c r="AE6" s="163" t="s">
        <v>35</v>
      </c>
      <c r="AF6" s="163" t="s">
        <v>35</v>
      </c>
    </row>
    <row r="7" spans="1:32" ht="21" customHeight="1">
      <c r="A7" s="163" t="s">
        <v>2</v>
      </c>
      <c r="B7" s="163" t="s">
        <v>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6.5" customHeight="1">
      <c r="A8" s="250" t="s">
        <v>6</v>
      </c>
      <c r="B8" s="251" t="s">
        <v>174</v>
      </c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ht="13.5" customHeight="1">
      <c r="A9" s="5" t="s">
        <v>4</v>
      </c>
      <c r="B9" s="6" t="s">
        <v>175</v>
      </c>
      <c r="C9" s="27">
        <f>C10+C13</f>
        <v>0</v>
      </c>
      <c r="D9" s="27">
        <f aca="true" t="shared" si="0" ref="D9:AF9">D10+D13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</row>
    <row r="10" spans="1:32" ht="14.25" customHeight="1">
      <c r="A10" s="73" t="s">
        <v>172</v>
      </c>
      <c r="B10" s="26" t="s">
        <v>176</v>
      </c>
      <c r="C10" s="29">
        <f aca="true" t="shared" si="1" ref="C10:AF10">C11+C12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</row>
    <row r="11" spans="1:32" ht="12.75" customHeight="1">
      <c r="A11" s="73"/>
      <c r="B11" s="7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2" customHeight="1">
      <c r="A12" s="73"/>
      <c r="B12" s="75" t="s">
        <v>178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0.5" customHeight="1">
      <c r="A13" s="73" t="s">
        <v>173</v>
      </c>
      <c r="B13" s="26" t="s">
        <v>179</v>
      </c>
      <c r="C13" s="29">
        <f aca="true" t="shared" si="2" ref="C13:AF13">C14+C15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</row>
    <row r="14" spans="1:32" ht="9.75" customHeight="1">
      <c r="A14" s="73"/>
      <c r="B14" s="75" t="s">
        <v>180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1.25" customHeight="1">
      <c r="A15" s="73"/>
      <c r="B15" s="75" t="s">
        <v>178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2.75" customHeight="1">
      <c r="A16" s="5" t="s">
        <v>5</v>
      </c>
      <c r="B16" s="76" t="s">
        <v>181</v>
      </c>
      <c r="C16" s="27">
        <f aca="true" t="shared" si="3" ref="C16:AF16">C17+C18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  <c r="X16" s="27">
        <f t="shared" si="3"/>
        <v>0</v>
      </c>
      <c r="Y16" s="27">
        <f t="shared" si="3"/>
        <v>0</v>
      </c>
      <c r="Z16" s="27">
        <f t="shared" si="3"/>
        <v>0</v>
      </c>
      <c r="AA16" s="27">
        <f t="shared" si="3"/>
        <v>0</v>
      </c>
      <c r="AB16" s="27">
        <f t="shared" si="3"/>
        <v>0</v>
      </c>
      <c r="AC16" s="27">
        <f t="shared" si="3"/>
        <v>0</v>
      </c>
      <c r="AD16" s="27">
        <f t="shared" si="3"/>
        <v>0</v>
      </c>
      <c r="AE16" s="27">
        <f t="shared" si="3"/>
        <v>0</v>
      </c>
      <c r="AF16" s="27">
        <f t="shared" si="3"/>
        <v>0</v>
      </c>
    </row>
    <row r="17" spans="1:32" ht="12" customHeight="1">
      <c r="A17" s="14"/>
      <c r="B17" s="13" t="s">
        <v>182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4"/>
      <c r="B18" s="13" t="s">
        <v>178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3"/>
      <c r="B19" s="1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/>
    <row r="21" spans="1:2" ht="12.75">
      <c r="A21" s="38" t="s">
        <v>184</v>
      </c>
      <c r="B21" s="2"/>
    </row>
    <row r="22" spans="3:32" ht="15" customHeight="1">
      <c r="C22" s="163" t="s">
        <v>35</v>
      </c>
      <c r="D22" s="163" t="s">
        <v>35</v>
      </c>
      <c r="E22" s="163" t="s">
        <v>35</v>
      </c>
      <c r="F22" s="163" t="s">
        <v>35</v>
      </c>
      <c r="G22" s="163" t="s">
        <v>35</v>
      </c>
      <c r="H22" s="163" t="s">
        <v>35</v>
      </c>
      <c r="I22" s="163" t="s">
        <v>35</v>
      </c>
      <c r="J22" s="163" t="s">
        <v>35</v>
      </c>
      <c r="K22" s="163" t="s">
        <v>35</v>
      </c>
      <c r="L22" s="163" t="s">
        <v>35</v>
      </c>
      <c r="M22" s="163" t="s">
        <v>35</v>
      </c>
      <c r="N22" s="163" t="s">
        <v>35</v>
      </c>
      <c r="O22" s="163" t="s">
        <v>35</v>
      </c>
      <c r="P22" s="163" t="s">
        <v>35</v>
      </c>
      <c r="Q22" s="163" t="s">
        <v>35</v>
      </c>
      <c r="R22" s="163" t="s">
        <v>35</v>
      </c>
      <c r="S22" s="163" t="s">
        <v>35</v>
      </c>
      <c r="T22" s="163" t="s">
        <v>35</v>
      </c>
      <c r="U22" s="163" t="s">
        <v>35</v>
      </c>
      <c r="V22" s="163" t="s">
        <v>35</v>
      </c>
      <c r="W22" s="163" t="s">
        <v>35</v>
      </c>
      <c r="X22" s="163" t="s">
        <v>35</v>
      </c>
      <c r="Y22" s="163" t="s">
        <v>35</v>
      </c>
      <c r="Z22" s="163" t="s">
        <v>35</v>
      </c>
      <c r="AA22" s="163" t="s">
        <v>35</v>
      </c>
      <c r="AB22" s="163" t="s">
        <v>35</v>
      </c>
      <c r="AC22" s="163" t="s">
        <v>35</v>
      </c>
      <c r="AD22" s="163" t="s">
        <v>35</v>
      </c>
      <c r="AE22" s="163" t="s">
        <v>35</v>
      </c>
      <c r="AF22" s="163" t="s">
        <v>35</v>
      </c>
    </row>
    <row r="23" spans="1:32" ht="21" customHeight="1">
      <c r="A23" s="167" t="s">
        <v>2</v>
      </c>
      <c r="B23" s="168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  <row r="24" spans="1:32" s="2" customFormat="1" ht="12.75">
      <c r="A24" s="250" t="s">
        <v>6</v>
      </c>
      <c r="B24" s="251" t="s">
        <v>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s="9" customFormat="1" ht="12.75">
      <c r="A25" s="5">
        <v>1</v>
      </c>
      <c r="B25" s="6" t="s">
        <v>244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9" customFormat="1" ht="12.75">
      <c r="A26" s="5">
        <v>2</v>
      </c>
      <c r="B26" s="6" t="s">
        <v>11</v>
      </c>
      <c r="C26" s="234">
        <f aca="true" t="shared" si="4" ref="C26:AF26">C27+C28+C29+C30+C31+C32+C33+C34</f>
        <v>0</v>
      </c>
      <c r="D26" s="234">
        <f t="shared" si="4"/>
        <v>0</v>
      </c>
      <c r="E26" s="234">
        <f t="shared" si="4"/>
        <v>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4">
        <f t="shared" si="4"/>
        <v>0</v>
      </c>
      <c r="N26" s="234">
        <f t="shared" si="4"/>
        <v>0</v>
      </c>
      <c r="O26" s="234">
        <f t="shared" si="4"/>
        <v>0</v>
      </c>
      <c r="P26" s="234">
        <f t="shared" si="4"/>
        <v>0</v>
      </c>
      <c r="Q26" s="234">
        <f t="shared" si="4"/>
        <v>0</v>
      </c>
      <c r="R26" s="234">
        <f t="shared" si="4"/>
        <v>0</v>
      </c>
      <c r="S26" s="234">
        <f t="shared" si="4"/>
        <v>0</v>
      </c>
      <c r="T26" s="234">
        <f t="shared" si="4"/>
        <v>0</v>
      </c>
      <c r="U26" s="234">
        <f t="shared" si="4"/>
        <v>0</v>
      </c>
      <c r="V26" s="234">
        <f t="shared" si="4"/>
        <v>0</v>
      </c>
      <c r="W26" s="234">
        <f t="shared" si="4"/>
        <v>0</v>
      </c>
      <c r="X26" s="234">
        <f t="shared" si="4"/>
        <v>0</v>
      </c>
      <c r="Y26" s="234">
        <f t="shared" si="4"/>
        <v>0</v>
      </c>
      <c r="Z26" s="234">
        <f t="shared" si="4"/>
        <v>0</v>
      </c>
      <c r="AA26" s="234">
        <f t="shared" si="4"/>
        <v>0</v>
      </c>
      <c r="AB26" s="234">
        <f t="shared" si="4"/>
        <v>0</v>
      </c>
      <c r="AC26" s="234">
        <f t="shared" si="4"/>
        <v>0</v>
      </c>
      <c r="AD26" s="234">
        <f t="shared" si="4"/>
        <v>0</v>
      </c>
      <c r="AE26" s="234">
        <f t="shared" si="4"/>
        <v>0</v>
      </c>
      <c r="AF26" s="234">
        <f t="shared" si="4"/>
        <v>0</v>
      </c>
    </row>
    <row r="27" spans="1:32" s="9" customFormat="1" ht="12.75">
      <c r="A27" s="14"/>
      <c r="B27" s="13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9" customFormat="1" ht="12.75">
      <c r="A28" s="14"/>
      <c r="B28" s="16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9" customFormat="1" ht="12.75">
      <c r="A29" s="14"/>
      <c r="B29" s="16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9" customFormat="1" ht="12.75">
      <c r="A30" s="14"/>
      <c r="B30" s="16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9" customFormat="1" ht="12.75">
      <c r="A31" s="14"/>
      <c r="B31" s="16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9" customFormat="1" ht="25.5">
      <c r="A32" s="14"/>
      <c r="B32" s="16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14"/>
      <c r="B33" s="16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14"/>
      <c r="B34" s="68" t="s">
        <v>52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250" t="s">
        <v>7</v>
      </c>
      <c r="B35" s="251" t="s">
        <v>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</row>
    <row r="36" spans="1:32" s="9" customFormat="1" ht="12.75">
      <c r="A36" s="5">
        <v>1</v>
      </c>
      <c r="B36" s="6" t="s">
        <v>244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s="9" customFormat="1" ht="12.75">
      <c r="A37" s="5">
        <v>2</v>
      </c>
      <c r="B37" s="6" t="s">
        <v>11</v>
      </c>
      <c r="C37" s="234">
        <f aca="true" t="shared" si="5" ref="C37:AF37">C38+C39+C40+C41+C42+C43+C44+C45</f>
        <v>0</v>
      </c>
      <c r="D37" s="234">
        <f t="shared" si="5"/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0</v>
      </c>
      <c r="I37" s="234">
        <f t="shared" si="5"/>
        <v>0</v>
      </c>
      <c r="J37" s="234">
        <f t="shared" si="5"/>
        <v>0</v>
      </c>
      <c r="K37" s="234">
        <f t="shared" si="5"/>
        <v>0</v>
      </c>
      <c r="L37" s="234">
        <f t="shared" si="5"/>
        <v>0</v>
      </c>
      <c r="M37" s="234">
        <f t="shared" si="5"/>
        <v>0</v>
      </c>
      <c r="N37" s="234">
        <f t="shared" si="5"/>
        <v>0</v>
      </c>
      <c r="O37" s="234">
        <f t="shared" si="5"/>
        <v>0</v>
      </c>
      <c r="P37" s="234">
        <f t="shared" si="5"/>
        <v>0</v>
      </c>
      <c r="Q37" s="234">
        <f t="shared" si="5"/>
        <v>0</v>
      </c>
      <c r="R37" s="234">
        <f t="shared" si="5"/>
        <v>0</v>
      </c>
      <c r="S37" s="234">
        <f t="shared" si="5"/>
        <v>0</v>
      </c>
      <c r="T37" s="234">
        <f t="shared" si="5"/>
        <v>0</v>
      </c>
      <c r="U37" s="234">
        <f t="shared" si="5"/>
        <v>0</v>
      </c>
      <c r="V37" s="234">
        <f t="shared" si="5"/>
        <v>0</v>
      </c>
      <c r="W37" s="234">
        <f t="shared" si="5"/>
        <v>0</v>
      </c>
      <c r="X37" s="234">
        <f t="shared" si="5"/>
        <v>0</v>
      </c>
      <c r="Y37" s="234">
        <f t="shared" si="5"/>
        <v>0</v>
      </c>
      <c r="Z37" s="234">
        <f t="shared" si="5"/>
        <v>0</v>
      </c>
      <c r="AA37" s="234">
        <f t="shared" si="5"/>
        <v>0</v>
      </c>
      <c r="AB37" s="234">
        <f t="shared" si="5"/>
        <v>0</v>
      </c>
      <c r="AC37" s="234">
        <f t="shared" si="5"/>
        <v>0</v>
      </c>
      <c r="AD37" s="234">
        <f t="shared" si="5"/>
        <v>0</v>
      </c>
      <c r="AE37" s="234">
        <f t="shared" si="5"/>
        <v>0</v>
      </c>
      <c r="AF37" s="234">
        <f t="shared" si="5"/>
        <v>0</v>
      </c>
    </row>
    <row r="38" spans="1:32" s="9" customFormat="1" ht="12.75">
      <c r="A38" s="14"/>
      <c r="B38" s="13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9" customFormat="1" ht="12.75">
      <c r="A39" s="14"/>
      <c r="B39" s="16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9" customFormat="1" ht="12.75">
      <c r="A40" s="14"/>
      <c r="B40" s="16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9" customFormat="1" ht="12.75">
      <c r="A41" s="14"/>
      <c r="B41" s="1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9" customFormat="1" ht="12.75">
      <c r="A42" s="14"/>
      <c r="B42" s="16" t="s">
        <v>17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9" customFormat="1" ht="25.5">
      <c r="A43" s="14"/>
      <c r="B43" s="16" t="s">
        <v>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.75">
      <c r="A44" s="14"/>
      <c r="B44" s="16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 customHeight="1">
      <c r="A45" s="14"/>
      <c r="B45" s="17" t="s">
        <v>52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50" t="s">
        <v>13</v>
      </c>
      <c r="B46" s="251" t="s">
        <v>12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s="9" customFormat="1" ht="12.75">
      <c r="A47" s="5">
        <v>1</v>
      </c>
      <c r="B47" s="6" t="s">
        <v>244</v>
      </c>
      <c r="C47" s="234">
        <f>C36-C25</f>
        <v>0</v>
      </c>
      <c r="D47" s="234">
        <f aca="true" t="shared" si="6" ref="D47:AF47">D36-D25</f>
        <v>0</v>
      </c>
      <c r="E47" s="234">
        <f t="shared" si="6"/>
        <v>0</v>
      </c>
      <c r="F47" s="234">
        <f t="shared" si="6"/>
        <v>0</v>
      </c>
      <c r="G47" s="234">
        <f t="shared" si="6"/>
        <v>0</v>
      </c>
      <c r="H47" s="234">
        <f t="shared" si="6"/>
        <v>0</v>
      </c>
      <c r="I47" s="234">
        <f t="shared" si="6"/>
        <v>0</v>
      </c>
      <c r="J47" s="234">
        <f t="shared" si="6"/>
        <v>0</v>
      </c>
      <c r="K47" s="234">
        <f t="shared" si="6"/>
        <v>0</v>
      </c>
      <c r="L47" s="234">
        <f t="shared" si="6"/>
        <v>0</v>
      </c>
      <c r="M47" s="234">
        <f t="shared" si="6"/>
        <v>0</v>
      </c>
      <c r="N47" s="234">
        <f t="shared" si="6"/>
        <v>0</v>
      </c>
      <c r="O47" s="234">
        <f t="shared" si="6"/>
        <v>0</v>
      </c>
      <c r="P47" s="234">
        <f t="shared" si="6"/>
        <v>0</v>
      </c>
      <c r="Q47" s="234">
        <f t="shared" si="6"/>
        <v>0</v>
      </c>
      <c r="R47" s="234">
        <f t="shared" si="6"/>
        <v>0</v>
      </c>
      <c r="S47" s="234">
        <f t="shared" si="6"/>
        <v>0</v>
      </c>
      <c r="T47" s="234">
        <f t="shared" si="6"/>
        <v>0</v>
      </c>
      <c r="U47" s="234">
        <f t="shared" si="6"/>
        <v>0</v>
      </c>
      <c r="V47" s="234">
        <f t="shared" si="6"/>
        <v>0</v>
      </c>
      <c r="W47" s="234">
        <f t="shared" si="6"/>
        <v>0</v>
      </c>
      <c r="X47" s="234">
        <f t="shared" si="6"/>
        <v>0</v>
      </c>
      <c r="Y47" s="234">
        <f t="shared" si="6"/>
        <v>0</v>
      </c>
      <c r="Z47" s="234">
        <f t="shared" si="6"/>
        <v>0</v>
      </c>
      <c r="AA47" s="234">
        <f t="shared" si="6"/>
        <v>0</v>
      </c>
      <c r="AB47" s="234">
        <f t="shared" si="6"/>
        <v>0</v>
      </c>
      <c r="AC47" s="234">
        <f t="shared" si="6"/>
        <v>0</v>
      </c>
      <c r="AD47" s="234">
        <f t="shared" si="6"/>
        <v>0</v>
      </c>
      <c r="AE47" s="234">
        <f t="shared" si="6"/>
        <v>0</v>
      </c>
      <c r="AF47" s="234">
        <f t="shared" si="6"/>
        <v>0</v>
      </c>
    </row>
    <row r="48" spans="1:32" s="9" customFormat="1" ht="12.75">
      <c r="A48" s="5">
        <v>2</v>
      </c>
      <c r="B48" s="6" t="s">
        <v>11</v>
      </c>
      <c r="C48" s="234">
        <f>C49+C50+C51+C52+C53+C54+C55+C56</f>
        <v>0</v>
      </c>
      <c r="D48" s="234">
        <f aca="true" t="shared" si="7" ref="D48:AF48">D49+D50+D51+D52+D53+D54+D55+D56</f>
        <v>0</v>
      </c>
      <c r="E48" s="234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34">
        <f t="shared" si="7"/>
        <v>0</v>
      </c>
      <c r="AA48" s="234">
        <f t="shared" si="7"/>
        <v>0</v>
      </c>
      <c r="AB48" s="234">
        <f t="shared" si="7"/>
        <v>0</v>
      </c>
      <c r="AC48" s="234">
        <f t="shared" si="7"/>
        <v>0</v>
      </c>
      <c r="AD48" s="234">
        <f t="shared" si="7"/>
        <v>0</v>
      </c>
      <c r="AE48" s="234">
        <f t="shared" si="7"/>
        <v>0</v>
      </c>
      <c r="AF48" s="234">
        <f t="shared" si="7"/>
        <v>0</v>
      </c>
    </row>
    <row r="49" spans="1:32" s="9" customFormat="1" ht="12.75">
      <c r="A49" s="7"/>
      <c r="B49" s="13" t="s">
        <v>8</v>
      </c>
      <c r="C49" s="236">
        <f aca="true" t="shared" si="8" ref="C49:AF49">C38-C27</f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  <c r="N49" s="236">
        <f t="shared" si="8"/>
        <v>0</v>
      </c>
      <c r="O49" s="236">
        <f t="shared" si="8"/>
        <v>0</v>
      </c>
      <c r="P49" s="236">
        <f t="shared" si="8"/>
        <v>0</v>
      </c>
      <c r="Q49" s="236">
        <f t="shared" si="8"/>
        <v>0</v>
      </c>
      <c r="R49" s="236">
        <f t="shared" si="8"/>
        <v>0</v>
      </c>
      <c r="S49" s="236">
        <f t="shared" si="8"/>
        <v>0</v>
      </c>
      <c r="T49" s="236">
        <f t="shared" si="8"/>
        <v>0</v>
      </c>
      <c r="U49" s="236">
        <f t="shared" si="8"/>
        <v>0</v>
      </c>
      <c r="V49" s="236">
        <f t="shared" si="8"/>
        <v>0</v>
      </c>
      <c r="W49" s="236">
        <f t="shared" si="8"/>
        <v>0</v>
      </c>
      <c r="X49" s="236">
        <f t="shared" si="8"/>
        <v>0</v>
      </c>
      <c r="Y49" s="236">
        <f t="shared" si="8"/>
        <v>0</v>
      </c>
      <c r="Z49" s="236">
        <f t="shared" si="8"/>
        <v>0</v>
      </c>
      <c r="AA49" s="236">
        <f t="shared" si="8"/>
        <v>0</v>
      </c>
      <c r="AB49" s="236">
        <f t="shared" si="8"/>
        <v>0</v>
      </c>
      <c r="AC49" s="236">
        <f t="shared" si="8"/>
        <v>0</v>
      </c>
      <c r="AD49" s="236">
        <f t="shared" si="8"/>
        <v>0</v>
      </c>
      <c r="AE49" s="236">
        <f t="shared" si="8"/>
        <v>0</v>
      </c>
      <c r="AF49" s="236">
        <f t="shared" si="8"/>
        <v>0</v>
      </c>
    </row>
    <row r="50" spans="1:32" s="9" customFormat="1" ht="12.75">
      <c r="A50" s="7"/>
      <c r="B50" s="16" t="s">
        <v>14</v>
      </c>
      <c r="C50" s="236">
        <f aca="true" t="shared" si="9" ref="C50:AF50">C39-C28</f>
        <v>0</v>
      </c>
      <c r="D50" s="236">
        <f t="shared" si="9"/>
        <v>0</v>
      </c>
      <c r="E50" s="236">
        <f t="shared" si="9"/>
        <v>0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6">
        <f t="shared" si="9"/>
        <v>0</v>
      </c>
      <c r="K50" s="236">
        <f t="shared" si="9"/>
        <v>0</v>
      </c>
      <c r="L50" s="236">
        <f t="shared" si="9"/>
        <v>0</v>
      </c>
      <c r="M50" s="236">
        <f t="shared" si="9"/>
        <v>0</v>
      </c>
      <c r="N50" s="236">
        <f t="shared" si="9"/>
        <v>0</v>
      </c>
      <c r="O50" s="236">
        <f t="shared" si="9"/>
        <v>0</v>
      </c>
      <c r="P50" s="236">
        <f t="shared" si="9"/>
        <v>0</v>
      </c>
      <c r="Q50" s="236">
        <f t="shared" si="9"/>
        <v>0</v>
      </c>
      <c r="R50" s="236">
        <f t="shared" si="9"/>
        <v>0</v>
      </c>
      <c r="S50" s="236">
        <f t="shared" si="9"/>
        <v>0</v>
      </c>
      <c r="T50" s="236">
        <f t="shared" si="9"/>
        <v>0</v>
      </c>
      <c r="U50" s="236">
        <f t="shared" si="9"/>
        <v>0</v>
      </c>
      <c r="V50" s="236">
        <f t="shared" si="9"/>
        <v>0</v>
      </c>
      <c r="W50" s="236">
        <f t="shared" si="9"/>
        <v>0</v>
      </c>
      <c r="X50" s="236">
        <f t="shared" si="9"/>
        <v>0</v>
      </c>
      <c r="Y50" s="236">
        <f t="shared" si="9"/>
        <v>0</v>
      </c>
      <c r="Z50" s="236">
        <f t="shared" si="9"/>
        <v>0</v>
      </c>
      <c r="AA50" s="236">
        <f t="shared" si="9"/>
        <v>0</v>
      </c>
      <c r="AB50" s="236">
        <f t="shared" si="9"/>
        <v>0</v>
      </c>
      <c r="AC50" s="236">
        <f t="shared" si="9"/>
        <v>0</v>
      </c>
      <c r="AD50" s="236">
        <f t="shared" si="9"/>
        <v>0</v>
      </c>
      <c r="AE50" s="236">
        <f t="shared" si="9"/>
        <v>0</v>
      </c>
      <c r="AF50" s="236">
        <f t="shared" si="9"/>
        <v>0</v>
      </c>
    </row>
    <row r="51" spans="1:32" s="9" customFormat="1" ht="12.75">
      <c r="A51" s="7"/>
      <c r="B51" s="16" t="s">
        <v>15</v>
      </c>
      <c r="C51" s="236">
        <f aca="true" t="shared" si="10" ref="C51:AF51">C40-C29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  <c r="I51" s="236">
        <f t="shared" si="10"/>
        <v>0</v>
      </c>
      <c r="J51" s="236">
        <f t="shared" si="10"/>
        <v>0</v>
      </c>
      <c r="K51" s="236">
        <f t="shared" si="10"/>
        <v>0</v>
      </c>
      <c r="L51" s="236">
        <f t="shared" si="10"/>
        <v>0</v>
      </c>
      <c r="M51" s="236">
        <f t="shared" si="10"/>
        <v>0</v>
      </c>
      <c r="N51" s="236">
        <f t="shared" si="10"/>
        <v>0</v>
      </c>
      <c r="O51" s="236">
        <f t="shared" si="10"/>
        <v>0</v>
      </c>
      <c r="P51" s="236">
        <f t="shared" si="10"/>
        <v>0</v>
      </c>
      <c r="Q51" s="236">
        <f t="shared" si="10"/>
        <v>0</v>
      </c>
      <c r="R51" s="236">
        <f t="shared" si="10"/>
        <v>0</v>
      </c>
      <c r="S51" s="236">
        <f t="shared" si="10"/>
        <v>0</v>
      </c>
      <c r="T51" s="236">
        <f t="shared" si="10"/>
        <v>0</v>
      </c>
      <c r="U51" s="236">
        <f t="shared" si="10"/>
        <v>0</v>
      </c>
      <c r="V51" s="236">
        <f t="shared" si="10"/>
        <v>0</v>
      </c>
      <c r="W51" s="236">
        <f t="shared" si="10"/>
        <v>0</v>
      </c>
      <c r="X51" s="236">
        <f t="shared" si="10"/>
        <v>0</v>
      </c>
      <c r="Y51" s="236">
        <f t="shared" si="10"/>
        <v>0</v>
      </c>
      <c r="Z51" s="236">
        <f t="shared" si="10"/>
        <v>0</v>
      </c>
      <c r="AA51" s="236">
        <f t="shared" si="10"/>
        <v>0</v>
      </c>
      <c r="AB51" s="236">
        <f t="shared" si="10"/>
        <v>0</v>
      </c>
      <c r="AC51" s="236">
        <f t="shared" si="10"/>
        <v>0</v>
      </c>
      <c r="AD51" s="236">
        <f t="shared" si="10"/>
        <v>0</v>
      </c>
      <c r="AE51" s="236">
        <f t="shared" si="10"/>
        <v>0</v>
      </c>
      <c r="AF51" s="236">
        <f t="shared" si="10"/>
        <v>0</v>
      </c>
    </row>
    <row r="52" spans="1:32" s="9" customFormat="1" ht="12.75">
      <c r="A52" s="7"/>
      <c r="B52" s="16" t="s">
        <v>16</v>
      </c>
      <c r="C52" s="236">
        <f aca="true" t="shared" si="11" ref="C52:AF52">C41-C30</f>
        <v>0</v>
      </c>
      <c r="D52" s="236">
        <f t="shared" si="11"/>
        <v>0</v>
      </c>
      <c r="E52" s="236">
        <f t="shared" si="11"/>
        <v>0</v>
      </c>
      <c r="F52" s="236">
        <f t="shared" si="11"/>
        <v>0</v>
      </c>
      <c r="G52" s="236">
        <f t="shared" si="11"/>
        <v>0</v>
      </c>
      <c r="H52" s="236">
        <f t="shared" si="11"/>
        <v>0</v>
      </c>
      <c r="I52" s="236">
        <f t="shared" si="11"/>
        <v>0</v>
      </c>
      <c r="J52" s="236">
        <f t="shared" si="11"/>
        <v>0</v>
      </c>
      <c r="K52" s="236">
        <f t="shared" si="11"/>
        <v>0</v>
      </c>
      <c r="L52" s="236">
        <f t="shared" si="11"/>
        <v>0</v>
      </c>
      <c r="M52" s="236">
        <f t="shared" si="11"/>
        <v>0</v>
      </c>
      <c r="N52" s="236">
        <f t="shared" si="11"/>
        <v>0</v>
      </c>
      <c r="O52" s="236">
        <f t="shared" si="11"/>
        <v>0</v>
      </c>
      <c r="P52" s="236">
        <f t="shared" si="11"/>
        <v>0</v>
      </c>
      <c r="Q52" s="236">
        <f t="shared" si="11"/>
        <v>0</v>
      </c>
      <c r="R52" s="236">
        <f t="shared" si="11"/>
        <v>0</v>
      </c>
      <c r="S52" s="236">
        <f t="shared" si="11"/>
        <v>0</v>
      </c>
      <c r="T52" s="236">
        <f t="shared" si="11"/>
        <v>0</v>
      </c>
      <c r="U52" s="236">
        <f t="shared" si="11"/>
        <v>0</v>
      </c>
      <c r="V52" s="236">
        <f t="shared" si="11"/>
        <v>0</v>
      </c>
      <c r="W52" s="236">
        <f t="shared" si="11"/>
        <v>0</v>
      </c>
      <c r="X52" s="236">
        <f t="shared" si="11"/>
        <v>0</v>
      </c>
      <c r="Y52" s="236">
        <f t="shared" si="11"/>
        <v>0</v>
      </c>
      <c r="Z52" s="236">
        <f t="shared" si="11"/>
        <v>0</v>
      </c>
      <c r="AA52" s="236">
        <f t="shared" si="11"/>
        <v>0</v>
      </c>
      <c r="AB52" s="236">
        <f t="shared" si="11"/>
        <v>0</v>
      </c>
      <c r="AC52" s="236">
        <f t="shared" si="11"/>
        <v>0</v>
      </c>
      <c r="AD52" s="236">
        <f t="shared" si="11"/>
        <v>0</v>
      </c>
      <c r="AE52" s="236">
        <f t="shared" si="11"/>
        <v>0</v>
      </c>
      <c r="AF52" s="236">
        <f t="shared" si="11"/>
        <v>0</v>
      </c>
    </row>
    <row r="53" spans="1:32" s="9" customFormat="1" ht="12.75">
      <c r="A53" s="7"/>
      <c r="B53" s="16" t="s">
        <v>17</v>
      </c>
      <c r="C53" s="236">
        <f aca="true" t="shared" si="12" ref="C53:AF53">C42-C31</f>
        <v>0</v>
      </c>
      <c r="D53" s="236">
        <f t="shared" si="12"/>
        <v>0</v>
      </c>
      <c r="E53" s="236">
        <f t="shared" si="12"/>
        <v>0</v>
      </c>
      <c r="F53" s="236">
        <f t="shared" si="12"/>
        <v>0</v>
      </c>
      <c r="G53" s="236">
        <f t="shared" si="12"/>
        <v>0</v>
      </c>
      <c r="H53" s="236">
        <f t="shared" si="12"/>
        <v>0</v>
      </c>
      <c r="I53" s="236">
        <f t="shared" si="12"/>
        <v>0</v>
      </c>
      <c r="J53" s="236">
        <f t="shared" si="12"/>
        <v>0</v>
      </c>
      <c r="K53" s="236">
        <f t="shared" si="12"/>
        <v>0</v>
      </c>
      <c r="L53" s="236">
        <f t="shared" si="12"/>
        <v>0</v>
      </c>
      <c r="M53" s="236">
        <f t="shared" si="12"/>
        <v>0</v>
      </c>
      <c r="N53" s="236">
        <f t="shared" si="12"/>
        <v>0</v>
      </c>
      <c r="O53" s="236">
        <f t="shared" si="12"/>
        <v>0</v>
      </c>
      <c r="P53" s="236">
        <f t="shared" si="12"/>
        <v>0</v>
      </c>
      <c r="Q53" s="236">
        <f t="shared" si="12"/>
        <v>0</v>
      </c>
      <c r="R53" s="236">
        <f t="shared" si="12"/>
        <v>0</v>
      </c>
      <c r="S53" s="236">
        <f t="shared" si="12"/>
        <v>0</v>
      </c>
      <c r="T53" s="236">
        <f t="shared" si="12"/>
        <v>0</v>
      </c>
      <c r="U53" s="236">
        <f t="shared" si="12"/>
        <v>0</v>
      </c>
      <c r="V53" s="236">
        <f t="shared" si="12"/>
        <v>0</v>
      </c>
      <c r="W53" s="236">
        <f t="shared" si="12"/>
        <v>0</v>
      </c>
      <c r="X53" s="236">
        <f t="shared" si="12"/>
        <v>0</v>
      </c>
      <c r="Y53" s="236">
        <f t="shared" si="12"/>
        <v>0</v>
      </c>
      <c r="Z53" s="236">
        <f t="shared" si="12"/>
        <v>0</v>
      </c>
      <c r="AA53" s="236">
        <f t="shared" si="12"/>
        <v>0</v>
      </c>
      <c r="AB53" s="236">
        <f t="shared" si="12"/>
        <v>0</v>
      </c>
      <c r="AC53" s="236">
        <f t="shared" si="12"/>
        <v>0</v>
      </c>
      <c r="AD53" s="236">
        <f t="shared" si="12"/>
        <v>0</v>
      </c>
      <c r="AE53" s="236">
        <f t="shared" si="12"/>
        <v>0</v>
      </c>
      <c r="AF53" s="236">
        <f t="shared" si="12"/>
        <v>0</v>
      </c>
    </row>
    <row r="54" spans="1:32" s="9" customFormat="1" ht="25.5">
      <c r="A54" s="7"/>
      <c r="B54" s="16" t="s">
        <v>18</v>
      </c>
      <c r="C54" s="236">
        <f aca="true" t="shared" si="13" ref="C54:AF54">C43-C32</f>
        <v>0</v>
      </c>
      <c r="D54" s="236">
        <f t="shared" si="13"/>
        <v>0</v>
      </c>
      <c r="E54" s="236">
        <f t="shared" si="13"/>
        <v>0</v>
      </c>
      <c r="F54" s="236">
        <f t="shared" si="13"/>
        <v>0</v>
      </c>
      <c r="G54" s="236">
        <f t="shared" si="13"/>
        <v>0</v>
      </c>
      <c r="H54" s="236">
        <f t="shared" si="13"/>
        <v>0</v>
      </c>
      <c r="I54" s="236">
        <f t="shared" si="13"/>
        <v>0</v>
      </c>
      <c r="J54" s="236">
        <f t="shared" si="13"/>
        <v>0</v>
      </c>
      <c r="K54" s="236">
        <f t="shared" si="13"/>
        <v>0</v>
      </c>
      <c r="L54" s="236">
        <f t="shared" si="13"/>
        <v>0</v>
      </c>
      <c r="M54" s="236">
        <f t="shared" si="13"/>
        <v>0</v>
      </c>
      <c r="N54" s="236">
        <f t="shared" si="13"/>
        <v>0</v>
      </c>
      <c r="O54" s="236">
        <f t="shared" si="13"/>
        <v>0</v>
      </c>
      <c r="P54" s="236">
        <f t="shared" si="13"/>
        <v>0</v>
      </c>
      <c r="Q54" s="236">
        <f t="shared" si="13"/>
        <v>0</v>
      </c>
      <c r="R54" s="236">
        <f t="shared" si="13"/>
        <v>0</v>
      </c>
      <c r="S54" s="236">
        <f t="shared" si="13"/>
        <v>0</v>
      </c>
      <c r="T54" s="236">
        <f t="shared" si="13"/>
        <v>0</v>
      </c>
      <c r="U54" s="236">
        <f t="shared" si="13"/>
        <v>0</v>
      </c>
      <c r="V54" s="236">
        <f t="shared" si="13"/>
        <v>0</v>
      </c>
      <c r="W54" s="236">
        <f t="shared" si="13"/>
        <v>0</v>
      </c>
      <c r="X54" s="236">
        <f t="shared" si="13"/>
        <v>0</v>
      </c>
      <c r="Y54" s="236">
        <f t="shared" si="13"/>
        <v>0</v>
      </c>
      <c r="Z54" s="236">
        <f t="shared" si="13"/>
        <v>0</v>
      </c>
      <c r="AA54" s="236">
        <f t="shared" si="13"/>
        <v>0</v>
      </c>
      <c r="AB54" s="236">
        <f t="shared" si="13"/>
        <v>0</v>
      </c>
      <c r="AC54" s="236">
        <f t="shared" si="13"/>
        <v>0</v>
      </c>
      <c r="AD54" s="236">
        <f t="shared" si="13"/>
        <v>0</v>
      </c>
      <c r="AE54" s="236">
        <f t="shared" si="13"/>
        <v>0</v>
      </c>
      <c r="AF54" s="236">
        <f t="shared" si="13"/>
        <v>0</v>
      </c>
    </row>
    <row r="55" spans="1:32" ht="12.75">
      <c r="A55" s="3"/>
      <c r="B55" s="16" t="s">
        <v>19</v>
      </c>
      <c r="C55" s="236">
        <f aca="true" t="shared" si="14" ref="C55:AF55">C44-C33</f>
        <v>0</v>
      </c>
      <c r="D55" s="236">
        <f t="shared" si="14"/>
        <v>0</v>
      </c>
      <c r="E55" s="236">
        <f t="shared" si="14"/>
        <v>0</v>
      </c>
      <c r="F55" s="236">
        <f t="shared" si="14"/>
        <v>0</v>
      </c>
      <c r="G55" s="236">
        <f t="shared" si="14"/>
        <v>0</v>
      </c>
      <c r="H55" s="236">
        <f t="shared" si="14"/>
        <v>0</v>
      </c>
      <c r="I55" s="236">
        <f t="shared" si="14"/>
        <v>0</v>
      </c>
      <c r="J55" s="236">
        <f t="shared" si="14"/>
        <v>0</v>
      </c>
      <c r="K55" s="236">
        <f t="shared" si="14"/>
        <v>0</v>
      </c>
      <c r="L55" s="236">
        <f t="shared" si="14"/>
        <v>0</v>
      </c>
      <c r="M55" s="236">
        <f t="shared" si="14"/>
        <v>0</v>
      </c>
      <c r="N55" s="236">
        <f t="shared" si="14"/>
        <v>0</v>
      </c>
      <c r="O55" s="236">
        <f t="shared" si="14"/>
        <v>0</v>
      </c>
      <c r="P55" s="236">
        <f t="shared" si="14"/>
        <v>0</v>
      </c>
      <c r="Q55" s="236">
        <f t="shared" si="14"/>
        <v>0</v>
      </c>
      <c r="R55" s="236">
        <f t="shared" si="14"/>
        <v>0</v>
      </c>
      <c r="S55" s="236">
        <f t="shared" si="14"/>
        <v>0</v>
      </c>
      <c r="T55" s="236">
        <f t="shared" si="14"/>
        <v>0</v>
      </c>
      <c r="U55" s="236">
        <f t="shared" si="14"/>
        <v>0</v>
      </c>
      <c r="V55" s="236">
        <f t="shared" si="14"/>
        <v>0</v>
      </c>
      <c r="W55" s="236">
        <f t="shared" si="14"/>
        <v>0</v>
      </c>
      <c r="X55" s="236">
        <f t="shared" si="14"/>
        <v>0</v>
      </c>
      <c r="Y55" s="236">
        <f t="shared" si="14"/>
        <v>0</v>
      </c>
      <c r="Z55" s="236">
        <f t="shared" si="14"/>
        <v>0</v>
      </c>
      <c r="AA55" s="236">
        <f t="shared" si="14"/>
        <v>0</v>
      </c>
      <c r="AB55" s="236">
        <f t="shared" si="14"/>
        <v>0</v>
      </c>
      <c r="AC55" s="236">
        <f t="shared" si="14"/>
        <v>0</v>
      </c>
      <c r="AD55" s="236">
        <f t="shared" si="14"/>
        <v>0</v>
      </c>
      <c r="AE55" s="236">
        <f t="shared" si="14"/>
        <v>0</v>
      </c>
      <c r="AF55" s="236">
        <f t="shared" si="14"/>
        <v>0</v>
      </c>
    </row>
    <row r="56" spans="1:32" ht="12.75" customHeight="1">
      <c r="A56" s="3"/>
      <c r="B56" s="39" t="s">
        <v>53</v>
      </c>
      <c r="C56" s="236">
        <f aca="true" t="shared" si="15" ref="C56:AF56">C45-C34</f>
        <v>0</v>
      </c>
      <c r="D56" s="236">
        <f t="shared" si="15"/>
        <v>0</v>
      </c>
      <c r="E56" s="236">
        <f t="shared" si="15"/>
        <v>0</v>
      </c>
      <c r="F56" s="236">
        <f t="shared" si="15"/>
        <v>0</v>
      </c>
      <c r="G56" s="236">
        <f t="shared" si="15"/>
        <v>0</v>
      </c>
      <c r="H56" s="236">
        <f t="shared" si="15"/>
        <v>0</v>
      </c>
      <c r="I56" s="236">
        <f t="shared" si="15"/>
        <v>0</v>
      </c>
      <c r="J56" s="236">
        <f t="shared" si="15"/>
        <v>0</v>
      </c>
      <c r="K56" s="236">
        <f t="shared" si="15"/>
        <v>0</v>
      </c>
      <c r="L56" s="236">
        <f t="shared" si="15"/>
        <v>0</v>
      </c>
      <c r="M56" s="236">
        <f t="shared" si="15"/>
        <v>0</v>
      </c>
      <c r="N56" s="236">
        <f t="shared" si="15"/>
        <v>0</v>
      </c>
      <c r="O56" s="236">
        <f t="shared" si="15"/>
        <v>0</v>
      </c>
      <c r="P56" s="236">
        <f t="shared" si="15"/>
        <v>0</v>
      </c>
      <c r="Q56" s="236">
        <f t="shared" si="15"/>
        <v>0</v>
      </c>
      <c r="R56" s="236">
        <f t="shared" si="15"/>
        <v>0</v>
      </c>
      <c r="S56" s="236">
        <f t="shared" si="15"/>
        <v>0</v>
      </c>
      <c r="T56" s="236">
        <f t="shared" si="15"/>
        <v>0</v>
      </c>
      <c r="U56" s="236">
        <f t="shared" si="15"/>
        <v>0</v>
      </c>
      <c r="V56" s="236">
        <f t="shared" si="15"/>
        <v>0</v>
      </c>
      <c r="W56" s="236">
        <f t="shared" si="15"/>
        <v>0</v>
      </c>
      <c r="X56" s="236">
        <f t="shared" si="15"/>
        <v>0</v>
      </c>
      <c r="Y56" s="236">
        <f t="shared" si="15"/>
        <v>0</v>
      </c>
      <c r="Z56" s="236">
        <f t="shared" si="15"/>
        <v>0</v>
      </c>
      <c r="AA56" s="236">
        <f t="shared" si="15"/>
        <v>0</v>
      </c>
      <c r="AB56" s="236">
        <f t="shared" si="15"/>
        <v>0</v>
      </c>
      <c r="AC56" s="236">
        <f t="shared" si="15"/>
        <v>0</v>
      </c>
      <c r="AD56" s="236">
        <f t="shared" si="15"/>
        <v>0</v>
      </c>
      <c r="AE56" s="236">
        <f t="shared" si="15"/>
        <v>0</v>
      </c>
      <c r="AF56" s="236">
        <f t="shared" si="15"/>
        <v>0</v>
      </c>
    </row>
    <row r="57" ht="12.75"/>
    <row r="58" ht="8.25" customHeight="1"/>
    <row r="59" spans="1:32" ht="32.25" customHeight="1">
      <c r="A59" s="289" t="s">
        <v>260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ht="12.75"/>
    <row r="61" spans="3:32" ht="15" customHeight="1">
      <c r="C61" s="163" t="s">
        <v>35</v>
      </c>
      <c r="D61" s="163" t="s">
        <v>35</v>
      </c>
      <c r="E61" s="163" t="s">
        <v>35</v>
      </c>
      <c r="F61" s="163" t="s">
        <v>35</v>
      </c>
      <c r="G61" s="163" t="s">
        <v>35</v>
      </c>
      <c r="H61" s="163" t="s">
        <v>35</v>
      </c>
      <c r="I61" s="163" t="s">
        <v>35</v>
      </c>
      <c r="J61" s="163" t="s">
        <v>35</v>
      </c>
      <c r="K61" s="163" t="s">
        <v>35</v>
      </c>
      <c r="L61" s="163" t="s">
        <v>35</v>
      </c>
      <c r="M61" s="163" t="s">
        <v>35</v>
      </c>
      <c r="N61" s="163" t="s">
        <v>35</v>
      </c>
      <c r="O61" s="163" t="s">
        <v>35</v>
      </c>
      <c r="P61" s="163" t="s">
        <v>35</v>
      </c>
      <c r="Q61" s="163" t="s">
        <v>35</v>
      </c>
      <c r="R61" s="163" t="s">
        <v>35</v>
      </c>
      <c r="S61" s="163" t="s">
        <v>35</v>
      </c>
      <c r="T61" s="163" t="s">
        <v>35</v>
      </c>
      <c r="U61" s="163" t="s">
        <v>35</v>
      </c>
      <c r="V61" s="163" t="s">
        <v>35</v>
      </c>
      <c r="W61" s="163" t="s">
        <v>35</v>
      </c>
      <c r="X61" s="163" t="s">
        <v>35</v>
      </c>
      <c r="Y61" s="163" t="s">
        <v>35</v>
      </c>
      <c r="Z61" s="163" t="s">
        <v>35</v>
      </c>
      <c r="AA61" s="163" t="s">
        <v>35</v>
      </c>
      <c r="AB61" s="163" t="s">
        <v>35</v>
      </c>
      <c r="AC61" s="163" t="s">
        <v>35</v>
      </c>
      <c r="AD61" s="163" t="s">
        <v>35</v>
      </c>
      <c r="AE61" s="163" t="s">
        <v>35</v>
      </c>
      <c r="AF61" s="163" t="s">
        <v>35</v>
      </c>
    </row>
    <row r="62" spans="1:32" ht="21" customHeight="1">
      <c r="A62" s="167" t="s">
        <v>2</v>
      </c>
      <c r="B62" s="168" t="s">
        <v>3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</row>
    <row r="63" spans="1:32" s="2" customFormat="1" ht="12.75">
      <c r="A63" s="5" t="s">
        <v>4</v>
      </c>
      <c r="B63" s="6" t="s">
        <v>21</v>
      </c>
      <c r="C63" s="27">
        <f aca="true" t="shared" si="16" ref="C63:AF63">SUM(C64:C65)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0</v>
      </c>
      <c r="M63" s="27">
        <f t="shared" si="16"/>
        <v>0</v>
      </c>
      <c r="N63" s="27">
        <f t="shared" si="16"/>
        <v>0</v>
      </c>
      <c r="O63" s="27">
        <f t="shared" si="16"/>
        <v>0</v>
      </c>
      <c r="P63" s="27">
        <f t="shared" si="16"/>
        <v>0</v>
      </c>
      <c r="Q63" s="27">
        <f t="shared" si="16"/>
        <v>0</v>
      </c>
      <c r="R63" s="27">
        <f t="shared" si="16"/>
        <v>0</v>
      </c>
      <c r="S63" s="27">
        <f t="shared" si="16"/>
        <v>0</v>
      </c>
      <c r="T63" s="27">
        <f t="shared" si="16"/>
        <v>0</v>
      </c>
      <c r="U63" s="27">
        <f t="shared" si="16"/>
        <v>0</v>
      </c>
      <c r="V63" s="27">
        <f t="shared" si="16"/>
        <v>0</v>
      </c>
      <c r="W63" s="27">
        <f t="shared" si="16"/>
        <v>0</v>
      </c>
      <c r="X63" s="27">
        <f t="shared" si="16"/>
        <v>0</v>
      </c>
      <c r="Y63" s="27">
        <f t="shared" si="16"/>
        <v>0</v>
      </c>
      <c r="Z63" s="27">
        <f t="shared" si="16"/>
        <v>0</v>
      </c>
      <c r="AA63" s="27">
        <f t="shared" si="16"/>
        <v>0</v>
      </c>
      <c r="AB63" s="27">
        <f t="shared" si="16"/>
        <v>0</v>
      </c>
      <c r="AC63" s="27">
        <f t="shared" si="16"/>
        <v>0</v>
      </c>
      <c r="AD63" s="27">
        <f t="shared" si="16"/>
        <v>0</v>
      </c>
      <c r="AE63" s="27">
        <f t="shared" si="16"/>
        <v>0</v>
      </c>
      <c r="AF63" s="27">
        <f t="shared" si="16"/>
        <v>0</v>
      </c>
    </row>
    <row r="64" spans="1:32" ht="12.75">
      <c r="A64" s="3">
        <v>1</v>
      </c>
      <c r="B64" s="69" t="s">
        <v>210</v>
      </c>
      <c r="C64" s="29">
        <f>C47</f>
        <v>0</v>
      </c>
      <c r="D64" s="29">
        <f aca="true" t="shared" si="17" ref="D64:AF64">D47</f>
        <v>0</v>
      </c>
      <c r="E64" s="29">
        <f t="shared" si="17"/>
        <v>0</v>
      </c>
      <c r="F64" s="29">
        <f t="shared" si="17"/>
        <v>0</v>
      </c>
      <c r="G64" s="29">
        <f t="shared" si="17"/>
        <v>0</v>
      </c>
      <c r="H64" s="29">
        <f t="shared" si="17"/>
        <v>0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0</v>
      </c>
      <c r="P64" s="29">
        <f t="shared" si="17"/>
        <v>0</v>
      </c>
      <c r="Q64" s="29">
        <f t="shared" si="17"/>
        <v>0</v>
      </c>
      <c r="R64" s="29">
        <f t="shared" si="17"/>
        <v>0</v>
      </c>
      <c r="S64" s="29">
        <f t="shared" si="17"/>
        <v>0</v>
      </c>
      <c r="T64" s="29">
        <f t="shared" si="17"/>
        <v>0</v>
      </c>
      <c r="U64" s="29">
        <f t="shared" si="17"/>
        <v>0</v>
      </c>
      <c r="V64" s="29">
        <f t="shared" si="17"/>
        <v>0</v>
      </c>
      <c r="W64" s="29">
        <f t="shared" si="17"/>
        <v>0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29">
        <f t="shared" si="17"/>
        <v>0</v>
      </c>
      <c r="AB64" s="29">
        <f t="shared" si="17"/>
        <v>0</v>
      </c>
      <c r="AC64" s="29">
        <f t="shared" si="17"/>
        <v>0</v>
      </c>
      <c r="AD64" s="29">
        <f t="shared" si="17"/>
        <v>0</v>
      </c>
      <c r="AE64" s="29">
        <f t="shared" si="17"/>
        <v>0</v>
      </c>
      <c r="AF64" s="29">
        <f t="shared" si="17"/>
        <v>0</v>
      </c>
    </row>
    <row r="65" spans="1:32" ht="12.75">
      <c r="A65" s="3">
        <v>2</v>
      </c>
      <c r="B65" s="6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" customFormat="1" ht="12.75">
      <c r="A66" s="5" t="s">
        <v>5</v>
      </c>
      <c r="B66" s="6" t="s">
        <v>22</v>
      </c>
      <c r="C66" s="27">
        <f aca="true" t="shared" si="18" ref="C66:AF66">SUM(C67:C70)</f>
        <v>0</v>
      </c>
      <c r="D66" s="27">
        <f t="shared" si="18"/>
        <v>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7">
        <f t="shared" si="18"/>
        <v>0</v>
      </c>
      <c r="J66" s="27">
        <f t="shared" si="18"/>
        <v>0</v>
      </c>
      <c r="K66" s="27">
        <f t="shared" si="18"/>
        <v>0</v>
      </c>
      <c r="L66" s="27">
        <f t="shared" si="18"/>
        <v>0</v>
      </c>
      <c r="M66" s="27">
        <f t="shared" si="18"/>
        <v>0</v>
      </c>
      <c r="N66" s="27">
        <f t="shared" si="18"/>
        <v>0</v>
      </c>
      <c r="O66" s="27">
        <f t="shared" si="18"/>
        <v>0</v>
      </c>
      <c r="P66" s="27">
        <f t="shared" si="18"/>
        <v>0</v>
      </c>
      <c r="Q66" s="27">
        <f t="shared" si="18"/>
        <v>0</v>
      </c>
      <c r="R66" s="27">
        <f t="shared" si="18"/>
        <v>0</v>
      </c>
      <c r="S66" s="27">
        <f t="shared" si="18"/>
        <v>0</v>
      </c>
      <c r="T66" s="27">
        <f t="shared" si="18"/>
        <v>0</v>
      </c>
      <c r="U66" s="27">
        <f t="shared" si="18"/>
        <v>0</v>
      </c>
      <c r="V66" s="27">
        <f t="shared" si="18"/>
        <v>0</v>
      </c>
      <c r="W66" s="27">
        <f t="shared" si="18"/>
        <v>0</v>
      </c>
      <c r="X66" s="27">
        <f t="shared" si="18"/>
        <v>0</v>
      </c>
      <c r="Y66" s="27">
        <f t="shared" si="18"/>
        <v>0</v>
      </c>
      <c r="Z66" s="27">
        <f t="shared" si="18"/>
        <v>0</v>
      </c>
      <c r="AA66" s="27">
        <f t="shared" si="18"/>
        <v>0</v>
      </c>
      <c r="AB66" s="27">
        <f t="shared" si="18"/>
        <v>0</v>
      </c>
      <c r="AC66" s="27">
        <f t="shared" si="18"/>
        <v>0</v>
      </c>
      <c r="AD66" s="27">
        <f t="shared" si="18"/>
        <v>0</v>
      </c>
      <c r="AE66" s="27">
        <f t="shared" si="18"/>
        <v>0</v>
      </c>
      <c r="AF66" s="27">
        <f t="shared" si="18"/>
        <v>0</v>
      </c>
    </row>
    <row r="67" spans="1:32" ht="12.75">
      <c r="A67" s="3">
        <v>1</v>
      </c>
      <c r="B67" s="36" t="s">
        <v>212</v>
      </c>
      <c r="C67" s="29">
        <f>C9</f>
        <v>0</v>
      </c>
      <c r="D67" s="29">
        <f aca="true" t="shared" si="19" ref="D67:AF67">D9</f>
        <v>0</v>
      </c>
      <c r="E67" s="29">
        <f t="shared" si="19"/>
        <v>0</v>
      </c>
      <c r="F67" s="29">
        <f t="shared" si="19"/>
        <v>0</v>
      </c>
      <c r="G67" s="29">
        <f t="shared" si="19"/>
        <v>0</v>
      </c>
      <c r="H67" s="29">
        <f t="shared" si="19"/>
        <v>0</v>
      </c>
      <c r="I67" s="29">
        <f t="shared" si="19"/>
        <v>0</v>
      </c>
      <c r="J67" s="29">
        <f t="shared" si="19"/>
        <v>0</v>
      </c>
      <c r="K67" s="29">
        <f t="shared" si="19"/>
        <v>0</v>
      </c>
      <c r="L67" s="29">
        <f t="shared" si="19"/>
        <v>0</v>
      </c>
      <c r="M67" s="29">
        <f t="shared" si="19"/>
        <v>0</v>
      </c>
      <c r="N67" s="29">
        <f t="shared" si="19"/>
        <v>0</v>
      </c>
      <c r="O67" s="29">
        <f t="shared" si="19"/>
        <v>0</v>
      </c>
      <c r="P67" s="29">
        <f t="shared" si="19"/>
        <v>0</v>
      </c>
      <c r="Q67" s="29">
        <f t="shared" si="19"/>
        <v>0</v>
      </c>
      <c r="R67" s="29">
        <f t="shared" si="19"/>
        <v>0</v>
      </c>
      <c r="S67" s="29">
        <f t="shared" si="19"/>
        <v>0</v>
      </c>
      <c r="T67" s="29">
        <f t="shared" si="19"/>
        <v>0</v>
      </c>
      <c r="U67" s="29">
        <f t="shared" si="19"/>
        <v>0</v>
      </c>
      <c r="V67" s="29">
        <f t="shared" si="19"/>
        <v>0</v>
      </c>
      <c r="W67" s="29">
        <f t="shared" si="19"/>
        <v>0</v>
      </c>
      <c r="X67" s="29">
        <f t="shared" si="19"/>
        <v>0</v>
      </c>
      <c r="Y67" s="29">
        <f t="shared" si="19"/>
        <v>0</v>
      </c>
      <c r="Z67" s="29">
        <f t="shared" si="19"/>
        <v>0</v>
      </c>
      <c r="AA67" s="29">
        <f t="shared" si="19"/>
        <v>0</v>
      </c>
      <c r="AB67" s="29">
        <f t="shared" si="19"/>
        <v>0</v>
      </c>
      <c r="AC67" s="29">
        <f t="shared" si="19"/>
        <v>0</v>
      </c>
      <c r="AD67" s="29">
        <f t="shared" si="19"/>
        <v>0</v>
      </c>
      <c r="AE67" s="29">
        <f t="shared" si="19"/>
        <v>0</v>
      </c>
      <c r="AF67" s="29">
        <f t="shared" si="19"/>
        <v>0</v>
      </c>
    </row>
    <row r="68" spans="1:32" ht="12.75">
      <c r="A68" s="3">
        <v>2</v>
      </c>
      <c r="B68" s="36" t="s">
        <v>0</v>
      </c>
      <c r="C68" s="29">
        <f>C16</f>
        <v>0</v>
      </c>
      <c r="D68" s="29">
        <f aca="true" t="shared" si="20" ref="D68:AF68">D16</f>
        <v>0</v>
      </c>
      <c r="E68" s="29">
        <f t="shared" si="20"/>
        <v>0</v>
      </c>
      <c r="F68" s="29">
        <f t="shared" si="20"/>
        <v>0</v>
      </c>
      <c r="G68" s="29">
        <f t="shared" si="20"/>
        <v>0</v>
      </c>
      <c r="H68" s="29">
        <f t="shared" si="20"/>
        <v>0</v>
      </c>
      <c r="I68" s="29">
        <f t="shared" si="20"/>
        <v>0</v>
      </c>
      <c r="J68" s="29">
        <f t="shared" si="20"/>
        <v>0</v>
      </c>
      <c r="K68" s="29">
        <f t="shared" si="20"/>
        <v>0</v>
      </c>
      <c r="L68" s="29">
        <f t="shared" si="20"/>
        <v>0</v>
      </c>
      <c r="M68" s="29">
        <f t="shared" si="20"/>
        <v>0</v>
      </c>
      <c r="N68" s="29">
        <f t="shared" si="20"/>
        <v>0</v>
      </c>
      <c r="O68" s="29">
        <f t="shared" si="20"/>
        <v>0</v>
      </c>
      <c r="P68" s="29">
        <f t="shared" si="20"/>
        <v>0</v>
      </c>
      <c r="Q68" s="29">
        <f t="shared" si="20"/>
        <v>0</v>
      </c>
      <c r="R68" s="29">
        <f t="shared" si="20"/>
        <v>0</v>
      </c>
      <c r="S68" s="29">
        <f t="shared" si="20"/>
        <v>0</v>
      </c>
      <c r="T68" s="29">
        <f t="shared" si="20"/>
        <v>0</v>
      </c>
      <c r="U68" s="29">
        <f t="shared" si="20"/>
        <v>0</v>
      </c>
      <c r="V68" s="29">
        <f t="shared" si="20"/>
        <v>0</v>
      </c>
      <c r="W68" s="29">
        <f t="shared" si="20"/>
        <v>0</v>
      </c>
      <c r="X68" s="29">
        <f t="shared" si="20"/>
        <v>0</v>
      </c>
      <c r="Y68" s="29">
        <f t="shared" si="20"/>
        <v>0</v>
      </c>
      <c r="Z68" s="29">
        <f t="shared" si="20"/>
        <v>0</v>
      </c>
      <c r="AA68" s="29">
        <f t="shared" si="20"/>
        <v>0</v>
      </c>
      <c r="AB68" s="29">
        <f t="shared" si="20"/>
        <v>0</v>
      </c>
      <c r="AC68" s="29">
        <f t="shared" si="20"/>
        <v>0</v>
      </c>
      <c r="AD68" s="29">
        <f t="shared" si="20"/>
        <v>0</v>
      </c>
      <c r="AE68" s="29">
        <f t="shared" si="20"/>
        <v>0</v>
      </c>
      <c r="AF68" s="29">
        <f t="shared" si="20"/>
        <v>0</v>
      </c>
    </row>
    <row r="69" spans="1:32" ht="12.75">
      <c r="A69" s="3">
        <v>3</v>
      </c>
      <c r="B69" s="26" t="s">
        <v>23</v>
      </c>
      <c r="C69" s="29">
        <f>C48-C49</f>
        <v>0</v>
      </c>
      <c r="D69" s="29">
        <f aca="true" t="shared" si="21" ref="D69:AF69">D48-D49</f>
        <v>0</v>
      </c>
      <c r="E69" s="29">
        <f t="shared" si="21"/>
        <v>0</v>
      </c>
      <c r="F69" s="29">
        <f t="shared" si="21"/>
        <v>0</v>
      </c>
      <c r="G69" s="29">
        <f t="shared" si="21"/>
        <v>0</v>
      </c>
      <c r="H69" s="29">
        <f t="shared" si="21"/>
        <v>0</v>
      </c>
      <c r="I69" s="29">
        <f t="shared" si="21"/>
        <v>0</v>
      </c>
      <c r="J69" s="29">
        <f t="shared" si="21"/>
        <v>0</v>
      </c>
      <c r="K69" s="29">
        <f t="shared" si="21"/>
        <v>0</v>
      </c>
      <c r="L69" s="29">
        <f t="shared" si="21"/>
        <v>0</v>
      </c>
      <c r="M69" s="29">
        <f t="shared" si="21"/>
        <v>0</v>
      </c>
      <c r="N69" s="29">
        <f t="shared" si="21"/>
        <v>0</v>
      </c>
      <c r="O69" s="29">
        <f t="shared" si="21"/>
        <v>0</v>
      </c>
      <c r="P69" s="29">
        <f t="shared" si="21"/>
        <v>0</v>
      </c>
      <c r="Q69" s="29">
        <f t="shared" si="21"/>
        <v>0</v>
      </c>
      <c r="R69" s="29">
        <f t="shared" si="21"/>
        <v>0</v>
      </c>
      <c r="S69" s="29">
        <f t="shared" si="21"/>
        <v>0</v>
      </c>
      <c r="T69" s="29">
        <f t="shared" si="21"/>
        <v>0</v>
      </c>
      <c r="U69" s="29">
        <f t="shared" si="21"/>
        <v>0</v>
      </c>
      <c r="V69" s="29">
        <f t="shared" si="21"/>
        <v>0</v>
      </c>
      <c r="W69" s="29">
        <f t="shared" si="21"/>
        <v>0</v>
      </c>
      <c r="X69" s="29">
        <f t="shared" si="21"/>
        <v>0</v>
      </c>
      <c r="Y69" s="29">
        <f t="shared" si="21"/>
        <v>0</v>
      </c>
      <c r="Z69" s="29">
        <f t="shared" si="21"/>
        <v>0</v>
      </c>
      <c r="AA69" s="29">
        <f t="shared" si="21"/>
        <v>0</v>
      </c>
      <c r="AB69" s="29">
        <f t="shared" si="21"/>
        <v>0</v>
      </c>
      <c r="AC69" s="29">
        <f t="shared" si="21"/>
        <v>0</v>
      </c>
      <c r="AD69" s="29">
        <f t="shared" si="21"/>
        <v>0</v>
      </c>
      <c r="AE69" s="29">
        <f t="shared" si="21"/>
        <v>0</v>
      </c>
      <c r="AF69" s="29">
        <f t="shared" si="21"/>
        <v>0</v>
      </c>
    </row>
    <row r="70" spans="1:32" ht="12.75">
      <c r="A70" s="3">
        <v>4</v>
      </c>
      <c r="B70" s="128" t="s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" customFormat="1" ht="12.75">
      <c r="A71" s="160" t="s">
        <v>20</v>
      </c>
      <c r="B71" s="161" t="s">
        <v>24</v>
      </c>
      <c r="C71" s="162">
        <f aca="true" t="shared" si="22" ref="C71:AF71">C63-C66</f>
        <v>0</v>
      </c>
      <c r="D71" s="162">
        <f t="shared" si="22"/>
        <v>0</v>
      </c>
      <c r="E71" s="162">
        <f t="shared" si="22"/>
        <v>0</v>
      </c>
      <c r="F71" s="162">
        <f t="shared" si="22"/>
        <v>0</v>
      </c>
      <c r="G71" s="162">
        <f t="shared" si="22"/>
        <v>0</v>
      </c>
      <c r="H71" s="162">
        <f t="shared" si="22"/>
        <v>0</v>
      </c>
      <c r="I71" s="162">
        <f t="shared" si="22"/>
        <v>0</v>
      </c>
      <c r="J71" s="162">
        <f t="shared" si="22"/>
        <v>0</v>
      </c>
      <c r="K71" s="162">
        <f t="shared" si="22"/>
        <v>0</v>
      </c>
      <c r="L71" s="162">
        <f t="shared" si="22"/>
        <v>0</v>
      </c>
      <c r="M71" s="162">
        <f t="shared" si="22"/>
        <v>0</v>
      </c>
      <c r="N71" s="162">
        <f t="shared" si="22"/>
        <v>0</v>
      </c>
      <c r="O71" s="162">
        <f t="shared" si="22"/>
        <v>0</v>
      </c>
      <c r="P71" s="162">
        <f t="shared" si="22"/>
        <v>0</v>
      </c>
      <c r="Q71" s="162">
        <f t="shared" si="22"/>
        <v>0</v>
      </c>
      <c r="R71" s="162">
        <f t="shared" si="22"/>
        <v>0</v>
      </c>
      <c r="S71" s="162">
        <f t="shared" si="22"/>
        <v>0</v>
      </c>
      <c r="T71" s="162">
        <f t="shared" si="22"/>
        <v>0</v>
      </c>
      <c r="U71" s="162">
        <f t="shared" si="22"/>
        <v>0</v>
      </c>
      <c r="V71" s="162">
        <f t="shared" si="22"/>
        <v>0</v>
      </c>
      <c r="W71" s="162">
        <f t="shared" si="22"/>
        <v>0</v>
      </c>
      <c r="X71" s="162">
        <f t="shared" si="22"/>
        <v>0</v>
      </c>
      <c r="Y71" s="162">
        <f t="shared" si="22"/>
        <v>0</v>
      </c>
      <c r="Z71" s="162">
        <f t="shared" si="22"/>
        <v>0</v>
      </c>
      <c r="AA71" s="162">
        <f t="shared" si="22"/>
        <v>0</v>
      </c>
      <c r="AB71" s="162">
        <f t="shared" si="22"/>
        <v>0</v>
      </c>
      <c r="AC71" s="162">
        <f t="shared" si="22"/>
        <v>0</v>
      </c>
      <c r="AD71" s="162">
        <f t="shared" si="22"/>
        <v>0</v>
      </c>
      <c r="AE71" s="162">
        <f t="shared" si="22"/>
        <v>0</v>
      </c>
      <c r="AF71" s="162">
        <f t="shared" si="22"/>
        <v>0</v>
      </c>
    </row>
    <row r="72" spans="2:3" ht="23.25">
      <c r="B72" s="15" t="s">
        <v>245</v>
      </c>
      <c r="C72" s="159">
        <f>'1.Założenia'!B21</f>
        <v>0</v>
      </c>
    </row>
    <row r="73" spans="2:3" ht="25.5">
      <c r="B73" s="164" t="s">
        <v>28</v>
      </c>
      <c r="C73" s="165"/>
    </row>
    <row r="74" spans="2:4" ht="25.5">
      <c r="B74" s="164" t="s">
        <v>33</v>
      </c>
      <c r="C74" s="166"/>
      <c r="D74" s="72"/>
    </row>
    <row r="76" spans="1:32" ht="12.75" customHeight="1">
      <c r="A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86" spans="1:6" ht="12.75">
      <c r="A86" s="61"/>
      <c r="B86" s="62"/>
      <c r="C86" s="63"/>
      <c r="D86" s="64"/>
      <c r="E86" s="64"/>
      <c r="F86" s="64"/>
    </row>
  </sheetData>
  <sheetProtection/>
  <mergeCells count="2">
    <mergeCell ref="A2:L2"/>
    <mergeCell ref="A59:L59"/>
  </mergeCells>
  <printOptions/>
  <pageMargins left="0.25" right="0.25" top="0.75" bottom="0.75" header="0.3" footer="0.3"/>
  <pageSetup fitToHeight="1" fitToWidth="1" horizontalDpi="600" verticalDpi="600" orientation="portrait" paperSize="9" scale="58" r:id="rId3"/>
  <ignoredErrors>
    <ignoredError sqref="D48:Q48 Y48:AF48 T48:X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70" zoomScaleSheetLayoutView="70" workbookViewId="0" topLeftCell="A1">
      <selection activeCell="D2" sqref="D2:K2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90" t="s">
        <v>185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33.5" customHeight="1" thickBot="1">
      <c r="A2" s="1"/>
      <c r="B2" s="292" t="s">
        <v>246</v>
      </c>
      <c r="C2" s="293"/>
      <c r="D2" s="294" t="s">
        <v>254</v>
      </c>
      <c r="E2" s="295"/>
      <c r="F2" s="295"/>
      <c r="G2" s="295"/>
      <c r="H2" s="295"/>
      <c r="I2" s="295"/>
      <c r="J2" s="295"/>
      <c r="K2" s="296"/>
    </row>
    <row r="3" spans="1:2" ht="29.25">
      <c r="A3" s="1"/>
      <c r="B3" s="18"/>
    </row>
    <row r="4" spans="1:4" ht="25.5" customHeight="1">
      <c r="A4" s="40"/>
      <c r="B4" s="41" t="s">
        <v>34</v>
      </c>
      <c r="C4" s="238">
        <f>'1.Założenia'!B23</f>
        <v>0</v>
      </c>
      <c r="D4" s="1" t="s">
        <v>248</v>
      </c>
    </row>
    <row r="5" spans="1:4" ht="20.25" customHeight="1">
      <c r="A5" s="1"/>
      <c r="B5" s="41" t="s">
        <v>40</v>
      </c>
      <c r="C5" s="157">
        <f>'1.Założenia'!B25</f>
        <v>0</v>
      </c>
      <c r="D5" s="1" t="s">
        <v>54</v>
      </c>
    </row>
    <row r="6" spans="1:4" ht="12.75">
      <c r="A6" s="1"/>
      <c r="D6" s="77"/>
    </row>
    <row r="7" spans="1:4" ht="12.75">
      <c r="A7" s="1"/>
      <c r="B7" s="78"/>
      <c r="C7" s="78"/>
      <c r="D7" s="78"/>
    </row>
    <row r="8" spans="1:11" ht="12.75">
      <c r="A8" s="1"/>
      <c r="B8" s="2" t="s">
        <v>247</v>
      </c>
      <c r="C8" s="189" t="s">
        <v>163</v>
      </c>
      <c r="D8" s="189" t="s">
        <v>163</v>
      </c>
      <c r="E8" s="190" t="s">
        <v>163</v>
      </c>
      <c r="F8" s="190" t="s">
        <v>163</v>
      </c>
      <c r="G8" s="190" t="s">
        <v>163</v>
      </c>
      <c r="H8" s="190" t="s">
        <v>163</v>
      </c>
      <c r="I8" s="190" t="s">
        <v>163</v>
      </c>
      <c r="J8" s="190" t="s">
        <v>163</v>
      </c>
      <c r="K8" s="190" t="s">
        <v>163</v>
      </c>
    </row>
    <row r="9" spans="1:11" ht="12.75">
      <c r="A9" s="42"/>
      <c r="B9" s="12"/>
      <c r="C9" s="189">
        <v>0</v>
      </c>
      <c r="D9" s="189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</row>
    <row r="10" spans="1:11" ht="12.75">
      <c r="A10" s="167"/>
      <c r="B10" s="167" t="s">
        <v>162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2.75">
      <c r="A11" s="14">
        <v>1</v>
      </c>
      <c r="B11" s="69" t="s">
        <v>186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25.5">
      <c r="A12" s="14">
        <v>2</v>
      </c>
      <c r="B12" s="69" t="s">
        <v>187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14">
        <v>3</v>
      </c>
      <c r="B13" s="69" t="s">
        <v>188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14">
        <v>4</v>
      </c>
      <c r="B14" s="69" t="s">
        <v>189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67">
        <v>5</v>
      </c>
      <c r="B15" s="168" t="s">
        <v>190</v>
      </c>
      <c r="C15" s="172">
        <f>C11-C12-C13-C14</f>
        <v>0</v>
      </c>
      <c r="D15" s="172">
        <f aca="true" t="shared" si="0" ref="D15:K15">D11-D12-D13-D14</f>
        <v>0</v>
      </c>
      <c r="E15" s="172">
        <f t="shared" si="0"/>
        <v>0</v>
      </c>
      <c r="F15" s="172">
        <f t="shared" si="0"/>
        <v>0</v>
      </c>
      <c r="G15" s="172">
        <f t="shared" si="0"/>
        <v>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</row>
    <row r="16" spans="1:11" ht="14.25">
      <c r="A16" s="7">
        <v>6</v>
      </c>
      <c r="B16" s="8" t="s">
        <v>249</v>
      </c>
      <c r="C16" s="169">
        <f>1</f>
        <v>1</v>
      </c>
      <c r="D16" s="170">
        <f>1/(1+$C$4)^D9</f>
        <v>1</v>
      </c>
      <c r="E16" s="170">
        <f aca="true" t="shared" si="1" ref="E16:K16">1/(1+$C$4)^E9</f>
        <v>1</v>
      </c>
      <c r="F16" s="170">
        <f t="shared" si="1"/>
        <v>1</v>
      </c>
      <c r="G16" s="170">
        <f t="shared" si="1"/>
        <v>1</v>
      </c>
      <c r="H16" s="170">
        <f t="shared" si="1"/>
        <v>1</v>
      </c>
      <c r="I16" s="170">
        <f t="shared" si="1"/>
        <v>1</v>
      </c>
      <c r="J16" s="170">
        <f t="shared" si="1"/>
        <v>1</v>
      </c>
      <c r="K16" s="170">
        <f t="shared" si="1"/>
        <v>1</v>
      </c>
    </row>
    <row r="17" spans="1:11" ht="13.5" thickBot="1">
      <c r="A17" s="167">
        <v>7</v>
      </c>
      <c r="B17" s="168" t="s">
        <v>191</v>
      </c>
      <c r="C17" s="173">
        <f>ROUND(C15*C16,2)</f>
        <v>0</v>
      </c>
      <c r="D17" s="174">
        <f aca="true" t="shared" si="2" ref="D17:K17">ROUND(D15*D16,2)</f>
        <v>0</v>
      </c>
      <c r="E17" s="174">
        <f t="shared" si="2"/>
        <v>0</v>
      </c>
      <c r="F17" s="174">
        <f>ROUND(F15*F16,2)</f>
        <v>0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</row>
    <row r="18" spans="1:11" ht="13.5" thickBot="1">
      <c r="A18" s="187">
        <v>8</v>
      </c>
      <c r="B18" s="188" t="s">
        <v>192</v>
      </c>
      <c r="C18" s="186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9"/>
      <c r="D19" s="80"/>
      <c r="E19" s="80"/>
      <c r="F19" s="80"/>
      <c r="G19" s="80"/>
      <c r="H19" s="80"/>
      <c r="I19" s="22"/>
      <c r="J19" s="22"/>
      <c r="K19" s="22"/>
    </row>
    <row r="20" spans="1:11" ht="19.5" thickBot="1">
      <c r="A20" s="178" t="s">
        <v>193</v>
      </c>
      <c r="B20" s="176"/>
      <c r="C20" s="177"/>
      <c r="D20" s="177"/>
      <c r="E20" s="177"/>
      <c r="F20" s="177"/>
      <c r="G20" s="175"/>
      <c r="H20" s="175"/>
      <c r="I20" s="175"/>
      <c r="J20" s="175"/>
      <c r="K20" s="175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202" t="s">
        <v>194</v>
      </c>
      <c r="C22" s="203"/>
      <c r="D22" s="204"/>
    </row>
    <row r="23" spans="1:3" ht="13.5" thickBot="1">
      <c r="A23" s="1"/>
      <c r="C23" s="10"/>
    </row>
    <row r="24" spans="1:4" ht="27" customHeight="1" thickBot="1">
      <c r="A24" s="53"/>
      <c r="B24" s="185" t="s">
        <v>211</v>
      </c>
      <c r="C24" s="201"/>
      <c r="D24" s="1"/>
    </row>
    <row r="25" spans="1:7" ht="13.5" thickBot="1">
      <c r="A25" s="1"/>
      <c r="C25" s="11"/>
      <c r="G25" s="129"/>
    </row>
    <row r="26" spans="1:5" ht="13.5" thickBot="1">
      <c r="A26" s="1"/>
      <c r="B26" s="181" t="s">
        <v>214</v>
      </c>
      <c r="C26" s="182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83" t="s">
        <v>215</v>
      </c>
      <c r="C28" s="184" t="e">
        <f>ROUNDDOWN(C26/C24,4)</f>
        <v>#DIV/0!</v>
      </c>
      <c r="D28" s="81"/>
      <c r="E28" s="82"/>
      <c r="F28" s="82"/>
      <c r="G28" s="130"/>
      <c r="H28" s="82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195</v>
      </c>
      <c r="C31" s="158">
        <f>'1.Założenia'!B27</f>
        <v>0</v>
      </c>
      <c r="D31" s="239" t="s">
        <v>221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9" t="s">
        <v>196</v>
      </c>
      <c r="C35" s="180" t="e">
        <f>IF(C28&lt;C31,C28,C31)</f>
        <v>#DIV/0!</v>
      </c>
      <c r="D35" s="83" t="s">
        <v>222</v>
      </c>
    </row>
    <row r="36" ht="12.75">
      <c r="A36" s="1"/>
    </row>
    <row r="37" spans="1:3" ht="12.75">
      <c r="A37" s="1"/>
      <c r="B37" s="131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1">
      <selection activeCell="B115" sqref="B115"/>
    </sheetView>
  </sheetViews>
  <sheetFormatPr defaultColWidth="9.140625" defaultRowHeight="12.75"/>
  <cols>
    <col min="1" max="1" width="4.7109375" style="87" customWidth="1"/>
    <col min="2" max="2" width="53.28125" style="87" customWidth="1"/>
    <col min="3" max="16384" width="9.140625" style="87" customWidth="1"/>
  </cols>
  <sheetData>
    <row r="2" spans="1:12" ht="53.25" customHeight="1">
      <c r="A2" s="284" t="s">
        <v>60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6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5" ht="12.75">
      <c r="B5" s="205" t="s">
        <v>209</v>
      </c>
      <c r="C5" s="206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</row>
    <row r="6" spans="2:15" ht="12.75">
      <c r="B6" s="92"/>
      <c r="C6" s="86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</row>
    <row r="7" spans="2:15" ht="12.75">
      <c r="B7" s="90"/>
      <c r="C7" s="86"/>
      <c r="D7" s="90"/>
      <c r="E7" s="90"/>
      <c r="F7" s="90"/>
      <c r="G7" s="90"/>
      <c r="H7" s="90"/>
      <c r="I7" s="90"/>
      <c r="J7" s="90"/>
      <c r="K7" s="91"/>
      <c r="L7" s="91"/>
      <c r="M7" s="91"/>
      <c r="N7" s="91"/>
      <c r="O7" s="91"/>
    </row>
    <row r="8" spans="1:22" ht="15">
      <c r="A8" s="301" t="s">
        <v>164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</row>
    <row r="11" spans="2:22" ht="12.75">
      <c r="B11" s="200" t="s">
        <v>250</v>
      </c>
      <c r="C11" s="297" t="s">
        <v>207</v>
      </c>
      <c r="D11" s="298"/>
      <c r="E11" s="299"/>
      <c r="F11" s="297" t="s">
        <v>208</v>
      </c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</row>
    <row r="12" spans="3:22" ht="12.75">
      <c r="C12" s="255" t="s">
        <v>35</v>
      </c>
      <c r="D12" s="255" t="s">
        <v>35</v>
      </c>
      <c r="E12" s="255" t="s">
        <v>35</v>
      </c>
      <c r="F12" s="255" t="s">
        <v>35</v>
      </c>
      <c r="G12" s="255" t="s">
        <v>35</v>
      </c>
      <c r="H12" s="255" t="s">
        <v>35</v>
      </c>
      <c r="I12" s="255" t="s">
        <v>35</v>
      </c>
      <c r="J12" s="255" t="s">
        <v>35</v>
      </c>
      <c r="K12" s="255" t="s">
        <v>35</v>
      </c>
      <c r="L12" s="255" t="s">
        <v>35</v>
      </c>
      <c r="M12" s="255" t="s">
        <v>35</v>
      </c>
      <c r="N12" s="255" t="s">
        <v>35</v>
      </c>
      <c r="O12" s="255" t="s">
        <v>35</v>
      </c>
      <c r="P12" s="255" t="s">
        <v>35</v>
      </c>
      <c r="Q12" s="255" t="s">
        <v>35</v>
      </c>
      <c r="R12" s="255" t="s">
        <v>35</v>
      </c>
      <c r="S12" s="255" t="s">
        <v>35</v>
      </c>
      <c r="T12" s="255" t="s">
        <v>35</v>
      </c>
      <c r="U12" s="255" t="s">
        <v>35</v>
      </c>
      <c r="V12" s="255" t="s">
        <v>35</v>
      </c>
    </row>
    <row r="13" spans="1:22" ht="12.75">
      <c r="A13" s="252" t="s">
        <v>2</v>
      </c>
      <c r="B13" s="253" t="s">
        <v>3</v>
      </c>
      <c r="C13" s="254" t="s">
        <v>31</v>
      </c>
      <c r="D13" s="254" t="s">
        <v>31</v>
      </c>
      <c r="E13" s="254" t="s">
        <v>31</v>
      </c>
      <c r="F13" s="254" t="s">
        <v>31</v>
      </c>
      <c r="G13" s="254" t="s">
        <v>31</v>
      </c>
      <c r="H13" s="254" t="s">
        <v>31</v>
      </c>
      <c r="I13" s="254" t="s">
        <v>31</v>
      </c>
      <c r="J13" s="254" t="s">
        <v>31</v>
      </c>
      <c r="K13" s="254" t="s">
        <v>31</v>
      </c>
      <c r="L13" s="254" t="s">
        <v>31</v>
      </c>
      <c r="M13" s="254" t="s">
        <v>31</v>
      </c>
      <c r="N13" s="254" t="s">
        <v>31</v>
      </c>
      <c r="O13" s="254" t="s">
        <v>31</v>
      </c>
      <c r="P13" s="254" t="s">
        <v>31</v>
      </c>
      <c r="Q13" s="254" t="s">
        <v>31</v>
      </c>
      <c r="R13" s="254" t="s">
        <v>31</v>
      </c>
      <c r="S13" s="254" t="s">
        <v>31</v>
      </c>
      <c r="T13" s="254" t="s">
        <v>31</v>
      </c>
      <c r="U13" s="254" t="s">
        <v>31</v>
      </c>
      <c r="V13" s="254" t="s">
        <v>31</v>
      </c>
    </row>
    <row r="14" spans="1:22" ht="15.75" customHeight="1">
      <c r="A14" s="93" t="s">
        <v>61</v>
      </c>
      <c r="B14" s="94" t="s">
        <v>62</v>
      </c>
      <c r="C14" s="240">
        <f>SUM(C15:C18)</f>
        <v>0</v>
      </c>
      <c r="D14" s="240">
        <f aca="true" t="shared" si="0" ref="D14:V14">SUM(D15:D18)</f>
        <v>0</v>
      </c>
      <c r="E14" s="240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95">
        <f t="shared" si="0"/>
        <v>0</v>
      </c>
      <c r="S14" s="95">
        <f t="shared" si="0"/>
        <v>0</v>
      </c>
      <c r="T14" s="95">
        <f t="shared" si="0"/>
        <v>0</v>
      </c>
      <c r="U14" s="95">
        <f t="shared" si="0"/>
        <v>0</v>
      </c>
      <c r="V14" s="95">
        <f t="shared" si="0"/>
        <v>0</v>
      </c>
    </row>
    <row r="15" spans="1:22" ht="21.75" customHeight="1">
      <c r="A15" s="96" t="s">
        <v>63</v>
      </c>
      <c r="B15" s="97" t="s">
        <v>64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6.5" customHeight="1">
      <c r="A16" s="96" t="s">
        <v>65</v>
      </c>
      <c r="B16" s="97" t="s">
        <v>66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5.75" customHeight="1">
      <c r="A17" s="96" t="s">
        <v>67</v>
      </c>
      <c r="B17" s="97" t="s">
        <v>68</v>
      </c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customHeight="1">
      <c r="A18" s="96" t="s">
        <v>69</v>
      </c>
      <c r="B18" s="97" t="s">
        <v>70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6.5" customHeight="1">
      <c r="A19" s="100" t="s">
        <v>71</v>
      </c>
      <c r="B19" s="101" t="s">
        <v>72</v>
      </c>
      <c r="C19" s="240">
        <f>SUM(C20:C27)</f>
        <v>0</v>
      </c>
      <c r="D19" s="240">
        <f aca="true" t="shared" si="1" ref="D19:V19">SUM(D20:D27)</f>
        <v>0</v>
      </c>
      <c r="E19" s="240">
        <f t="shared" si="1"/>
        <v>0</v>
      </c>
      <c r="F19" s="95">
        <f>SUM(F20:F27)</f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0</v>
      </c>
    </row>
    <row r="20" spans="1:22" ht="17.25" customHeight="1">
      <c r="A20" s="102" t="s">
        <v>63</v>
      </c>
      <c r="B20" s="103" t="s">
        <v>73</v>
      </c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6.5" customHeight="1">
      <c r="A21" s="102" t="s">
        <v>65</v>
      </c>
      <c r="B21" s="103" t="s">
        <v>74</v>
      </c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102" t="s">
        <v>67</v>
      </c>
      <c r="B22" s="103" t="s">
        <v>75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6.5" customHeight="1">
      <c r="A23" s="102" t="s">
        <v>69</v>
      </c>
      <c r="B23" s="103" t="s">
        <v>76</v>
      </c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 customHeight="1">
      <c r="A24" s="102" t="s">
        <v>77</v>
      </c>
      <c r="B24" s="103" t="s">
        <v>78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22.5" customHeight="1">
      <c r="A25" s="102" t="s">
        <v>79</v>
      </c>
      <c r="B25" s="103" t="s">
        <v>165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20.25" customHeight="1">
      <c r="A26" s="102" t="s">
        <v>80</v>
      </c>
      <c r="B26" s="103" t="s">
        <v>81</v>
      </c>
      <c r="C26" s="98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8" customHeight="1">
      <c r="A27" s="96" t="s">
        <v>82</v>
      </c>
      <c r="B27" s="97" t="s">
        <v>83</v>
      </c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7.25" customHeight="1">
      <c r="A28" s="104" t="s">
        <v>84</v>
      </c>
      <c r="B28" s="105" t="s">
        <v>85</v>
      </c>
      <c r="C28" s="241">
        <f>C14-C19</f>
        <v>0</v>
      </c>
      <c r="D28" s="241">
        <f aca="true" t="shared" si="2" ref="D28:V28">D14-D19</f>
        <v>0</v>
      </c>
      <c r="E28" s="241">
        <f t="shared" si="2"/>
        <v>0</v>
      </c>
      <c r="F28" s="106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</row>
    <row r="29" spans="1:22" ht="16.5" customHeight="1">
      <c r="A29" s="93" t="s">
        <v>86</v>
      </c>
      <c r="B29" s="94" t="s">
        <v>87</v>
      </c>
      <c r="C29" s="242"/>
      <c r="D29" s="242"/>
      <c r="E29" s="24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7.25" customHeight="1">
      <c r="A30" s="93" t="s">
        <v>88</v>
      </c>
      <c r="B30" s="94" t="s">
        <v>89</v>
      </c>
      <c r="C30" s="242"/>
      <c r="D30" s="242"/>
      <c r="E30" s="24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5.75" customHeight="1">
      <c r="A31" s="104" t="s">
        <v>90</v>
      </c>
      <c r="B31" s="105" t="s">
        <v>97</v>
      </c>
      <c r="C31" s="241">
        <f aca="true" t="shared" si="3" ref="C31:V31">C28+C29-C30</f>
        <v>0</v>
      </c>
      <c r="D31" s="241">
        <f t="shared" si="3"/>
        <v>0</v>
      </c>
      <c r="E31" s="241">
        <f t="shared" si="3"/>
        <v>0</v>
      </c>
      <c r="F31" s="106">
        <f>F28+F29-F30</f>
        <v>0</v>
      </c>
      <c r="G31" s="106">
        <f t="shared" si="3"/>
        <v>0</v>
      </c>
      <c r="H31" s="106">
        <f t="shared" si="3"/>
        <v>0</v>
      </c>
      <c r="I31" s="106">
        <f t="shared" si="3"/>
        <v>0</v>
      </c>
      <c r="J31" s="106">
        <f t="shared" si="3"/>
        <v>0</v>
      </c>
      <c r="K31" s="106">
        <f t="shared" si="3"/>
        <v>0</v>
      </c>
      <c r="L31" s="106">
        <f t="shared" si="3"/>
        <v>0</v>
      </c>
      <c r="M31" s="106">
        <f t="shared" si="3"/>
        <v>0</v>
      </c>
      <c r="N31" s="106">
        <f t="shared" si="3"/>
        <v>0</v>
      </c>
      <c r="O31" s="106">
        <f t="shared" si="3"/>
        <v>0</v>
      </c>
      <c r="P31" s="106">
        <f t="shared" si="3"/>
        <v>0</v>
      </c>
      <c r="Q31" s="106">
        <f t="shared" si="3"/>
        <v>0</v>
      </c>
      <c r="R31" s="106">
        <f t="shared" si="3"/>
        <v>0</v>
      </c>
      <c r="S31" s="106">
        <f t="shared" si="3"/>
        <v>0</v>
      </c>
      <c r="T31" s="106">
        <f t="shared" si="3"/>
        <v>0</v>
      </c>
      <c r="U31" s="106">
        <f t="shared" si="3"/>
        <v>0</v>
      </c>
      <c r="V31" s="106">
        <f t="shared" si="3"/>
        <v>0</v>
      </c>
    </row>
    <row r="32" spans="1:22" ht="17.25" customHeight="1">
      <c r="A32" s="93" t="s">
        <v>91</v>
      </c>
      <c r="B32" s="94" t="s">
        <v>92</v>
      </c>
      <c r="C32" s="242"/>
      <c r="D32" s="242"/>
      <c r="E32" s="24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3.5" customHeight="1">
      <c r="A33" s="93" t="s">
        <v>93</v>
      </c>
      <c r="B33" s="94" t="s">
        <v>94</v>
      </c>
      <c r="C33" s="242"/>
      <c r="D33" s="242"/>
      <c r="E33" s="242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7.25" customHeight="1">
      <c r="A34" s="108" t="s">
        <v>63</v>
      </c>
      <c r="B34" s="105" t="s">
        <v>204</v>
      </c>
      <c r="C34" s="241">
        <f>C31+C32-C33</f>
        <v>0</v>
      </c>
      <c r="D34" s="241">
        <f aca="true" t="shared" si="4" ref="D34:V34">D31+D32-D33</f>
        <v>0</v>
      </c>
      <c r="E34" s="241">
        <f t="shared" si="4"/>
        <v>0</v>
      </c>
      <c r="F34" s="106">
        <f t="shared" si="4"/>
        <v>0</v>
      </c>
      <c r="G34" s="106">
        <f t="shared" si="4"/>
        <v>0</v>
      </c>
      <c r="H34" s="106">
        <f t="shared" si="4"/>
        <v>0</v>
      </c>
      <c r="I34" s="106">
        <f t="shared" si="4"/>
        <v>0</v>
      </c>
      <c r="J34" s="106">
        <f t="shared" si="4"/>
        <v>0</v>
      </c>
      <c r="K34" s="106">
        <f t="shared" si="4"/>
        <v>0</v>
      </c>
      <c r="L34" s="106">
        <f t="shared" si="4"/>
        <v>0</v>
      </c>
      <c r="M34" s="106">
        <f t="shared" si="4"/>
        <v>0</v>
      </c>
      <c r="N34" s="106">
        <f t="shared" si="4"/>
        <v>0</v>
      </c>
      <c r="O34" s="106">
        <f t="shared" si="4"/>
        <v>0</v>
      </c>
      <c r="P34" s="106">
        <f t="shared" si="4"/>
        <v>0</v>
      </c>
      <c r="Q34" s="106">
        <f t="shared" si="4"/>
        <v>0</v>
      </c>
      <c r="R34" s="106">
        <f t="shared" si="4"/>
        <v>0</v>
      </c>
      <c r="S34" s="106">
        <f t="shared" si="4"/>
        <v>0</v>
      </c>
      <c r="T34" s="106">
        <f t="shared" si="4"/>
        <v>0</v>
      </c>
      <c r="U34" s="106">
        <f t="shared" si="4"/>
        <v>0</v>
      </c>
      <c r="V34" s="106">
        <f t="shared" si="4"/>
        <v>0</v>
      </c>
    </row>
    <row r="35" spans="1:22" ht="19.5" customHeight="1">
      <c r="A35" s="109" t="s">
        <v>201</v>
      </c>
      <c r="B35" s="94" t="s">
        <v>95</v>
      </c>
      <c r="C35" s="242"/>
      <c r="D35" s="242"/>
      <c r="E35" s="24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customHeight="1">
      <c r="A36" s="109" t="s">
        <v>202</v>
      </c>
      <c r="B36" s="94" t="s">
        <v>96</v>
      </c>
      <c r="C36" s="242"/>
      <c r="D36" s="242"/>
      <c r="E36" s="242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 customHeight="1">
      <c r="A37" s="193" t="s">
        <v>203</v>
      </c>
      <c r="B37" s="194" t="s">
        <v>205</v>
      </c>
      <c r="C37" s="192">
        <f aca="true" t="shared" si="5" ref="C37:V37">C34-C35-C36</f>
        <v>0</v>
      </c>
      <c r="D37" s="192">
        <f t="shared" si="5"/>
        <v>0</v>
      </c>
      <c r="E37" s="192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41" spans="2:22" ht="12.75">
      <c r="B41" s="200" t="s">
        <v>251</v>
      </c>
      <c r="C41" s="297" t="s">
        <v>207</v>
      </c>
      <c r="D41" s="298"/>
      <c r="E41" s="299"/>
      <c r="F41" s="297" t="s">
        <v>208</v>
      </c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</row>
    <row r="42" spans="3:22" ht="12.75">
      <c r="C42" s="255" t="s">
        <v>35</v>
      </c>
      <c r="D42" s="255" t="s">
        <v>35</v>
      </c>
      <c r="E42" s="255" t="s">
        <v>35</v>
      </c>
      <c r="F42" s="255" t="s">
        <v>35</v>
      </c>
      <c r="G42" s="255" t="s">
        <v>35</v>
      </c>
      <c r="H42" s="255" t="s">
        <v>35</v>
      </c>
      <c r="I42" s="255" t="s">
        <v>35</v>
      </c>
      <c r="J42" s="255" t="s">
        <v>35</v>
      </c>
      <c r="K42" s="255" t="s">
        <v>35</v>
      </c>
      <c r="L42" s="255" t="s">
        <v>35</v>
      </c>
      <c r="M42" s="255" t="s">
        <v>35</v>
      </c>
      <c r="N42" s="255" t="s">
        <v>35</v>
      </c>
      <c r="O42" s="255" t="s">
        <v>35</v>
      </c>
      <c r="P42" s="255" t="s">
        <v>35</v>
      </c>
      <c r="Q42" s="255" t="s">
        <v>35</v>
      </c>
      <c r="R42" s="255" t="s">
        <v>35</v>
      </c>
      <c r="S42" s="255" t="s">
        <v>35</v>
      </c>
      <c r="T42" s="255" t="s">
        <v>35</v>
      </c>
      <c r="U42" s="255" t="s">
        <v>35</v>
      </c>
      <c r="V42" s="255" t="s">
        <v>35</v>
      </c>
    </row>
    <row r="43" spans="1:22" ht="12.75">
      <c r="A43" s="256" t="s">
        <v>2</v>
      </c>
      <c r="B43" s="257" t="s">
        <v>3</v>
      </c>
      <c r="C43" s="254" t="s">
        <v>31</v>
      </c>
      <c r="D43" s="254" t="s">
        <v>31</v>
      </c>
      <c r="E43" s="254" t="s">
        <v>31</v>
      </c>
      <c r="F43" s="254" t="s">
        <v>31</v>
      </c>
      <c r="G43" s="254" t="s">
        <v>31</v>
      </c>
      <c r="H43" s="254" t="s">
        <v>31</v>
      </c>
      <c r="I43" s="254" t="s">
        <v>31</v>
      </c>
      <c r="J43" s="254" t="s">
        <v>31</v>
      </c>
      <c r="K43" s="254" t="s">
        <v>31</v>
      </c>
      <c r="L43" s="254" t="s">
        <v>31</v>
      </c>
      <c r="M43" s="254" t="s">
        <v>31</v>
      </c>
      <c r="N43" s="254" t="s">
        <v>31</v>
      </c>
      <c r="O43" s="254" t="s">
        <v>31</v>
      </c>
      <c r="P43" s="254" t="s">
        <v>31</v>
      </c>
      <c r="Q43" s="254" t="s">
        <v>31</v>
      </c>
      <c r="R43" s="254" t="s">
        <v>31</v>
      </c>
      <c r="S43" s="254" t="s">
        <v>31</v>
      </c>
      <c r="T43" s="254" t="s">
        <v>31</v>
      </c>
      <c r="U43" s="254" t="s">
        <v>31</v>
      </c>
      <c r="V43" s="254" t="s">
        <v>31</v>
      </c>
    </row>
    <row r="44" spans="1:22" ht="12.75">
      <c r="A44" s="256"/>
      <c r="B44" s="256" t="s">
        <v>129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</row>
    <row r="45" spans="1:22" ht="12.75">
      <c r="A45" s="104" t="s">
        <v>6</v>
      </c>
      <c r="B45" s="105" t="s">
        <v>98</v>
      </c>
      <c r="C45" s="241">
        <f>C46+C47+C50+C51+C52</f>
        <v>0</v>
      </c>
      <c r="D45" s="241">
        <f aca="true" t="shared" si="6" ref="D45:V45">D46+D47+D50+D51+D52</f>
        <v>0</v>
      </c>
      <c r="E45" s="241">
        <f t="shared" si="6"/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6">
        <f t="shared" si="6"/>
        <v>0</v>
      </c>
      <c r="L45" s="106">
        <f t="shared" si="6"/>
        <v>0</v>
      </c>
      <c r="M45" s="106">
        <f t="shared" si="6"/>
        <v>0</v>
      </c>
      <c r="N45" s="106">
        <f t="shared" si="6"/>
        <v>0</v>
      </c>
      <c r="O45" s="106">
        <f t="shared" si="6"/>
        <v>0</v>
      </c>
      <c r="P45" s="106">
        <f t="shared" si="6"/>
        <v>0</v>
      </c>
      <c r="Q45" s="106">
        <f t="shared" si="6"/>
        <v>0</v>
      </c>
      <c r="R45" s="106">
        <f t="shared" si="6"/>
        <v>0</v>
      </c>
      <c r="S45" s="106">
        <f t="shared" si="6"/>
        <v>0</v>
      </c>
      <c r="T45" s="106">
        <f t="shared" si="6"/>
        <v>0</v>
      </c>
      <c r="U45" s="106">
        <f t="shared" si="6"/>
        <v>0</v>
      </c>
      <c r="V45" s="106">
        <f t="shared" si="6"/>
        <v>0</v>
      </c>
    </row>
    <row r="46" spans="1:22" ht="18" customHeight="1">
      <c r="A46" s="110" t="s">
        <v>4</v>
      </c>
      <c r="B46" s="111" t="s">
        <v>99</v>
      </c>
      <c r="C46" s="243"/>
      <c r="D46" s="243"/>
      <c r="E46" s="243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8.75" customHeight="1">
      <c r="A47" s="110" t="s">
        <v>5</v>
      </c>
      <c r="B47" s="111" t="s">
        <v>100</v>
      </c>
      <c r="C47" s="243">
        <f>C48+C49</f>
        <v>0</v>
      </c>
      <c r="D47" s="243">
        <f aca="true" t="shared" si="7" ref="D47:V47">D48+D49</f>
        <v>0</v>
      </c>
      <c r="E47" s="243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0</v>
      </c>
      <c r="K47" s="112">
        <f t="shared" si="7"/>
        <v>0</v>
      </c>
      <c r="L47" s="112">
        <f t="shared" si="7"/>
        <v>0</v>
      </c>
      <c r="M47" s="112">
        <f t="shared" si="7"/>
        <v>0</v>
      </c>
      <c r="N47" s="112">
        <f t="shared" si="7"/>
        <v>0</v>
      </c>
      <c r="O47" s="112">
        <f t="shared" si="7"/>
        <v>0</v>
      </c>
      <c r="P47" s="112">
        <f t="shared" si="7"/>
        <v>0</v>
      </c>
      <c r="Q47" s="112">
        <f t="shared" si="7"/>
        <v>0</v>
      </c>
      <c r="R47" s="112">
        <f t="shared" si="7"/>
        <v>0</v>
      </c>
      <c r="S47" s="112">
        <f t="shared" si="7"/>
        <v>0</v>
      </c>
      <c r="T47" s="112">
        <f t="shared" si="7"/>
        <v>0</v>
      </c>
      <c r="U47" s="112">
        <f t="shared" si="7"/>
        <v>0</v>
      </c>
      <c r="V47" s="112">
        <f t="shared" si="7"/>
        <v>0</v>
      </c>
    </row>
    <row r="48" spans="1:22" ht="16.5" customHeight="1">
      <c r="A48" s="110" t="s">
        <v>101</v>
      </c>
      <c r="B48" s="113" t="s">
        <v>102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8.75" customHeight="1">
      <c r="A49" s="110" t="s">
        <v>103</v>
      </c>
      <c r="B49" s="113" t="s">
        <v>104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7.25" customHeight="1">
      <c r="A50" s="110" t="s">
        <v>20</v>
      </c>
      <c r="B50" s="111" t="s">
        <v>105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6.5" customHeight="1">
      <c r="A51" s="110" t="s">
        <v>106</v>
      </c>
      <c r="B51" s="111" t="s">
        <v>107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7.25" customHeight="1">
      <c r="A52" s="110" t="s">
        <v>108</v>
      </c>
      <c r="B52" s="111" t="s">
        <v>109</v>
      </c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 customHeight="1">
      <c r="A53" s="104" t="s">
        <v>7</v>
      </c>
      <c r="B53" s="105" t="s">
        <v>110</v>
      </c>
      <c r="C53" s="241">
        <f>C54+C55+C58</f>
        <v>0</v>
      </c>
      <c r="D53" s="241">
        <f aca="true" t="shared" si="8" ref="D53:V53">D54+D55+D56+D58</f>
        <v>0</v>
      </c>
      <c r="E53" s="241">
        <f t="shared" si="8"/>
        <v>0</v>
      </c>
      <c r="F53" s="106">
        <f t="shared" si="8"/>
        <v>0</v>
      </c>
      <c r="G53" s="106">
        <f t="shared" si="8"/>
        <v>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8"/>
        <v>0</v>
      </c>
      <c r="O53" s="106">
        <f t="shared" si="8"/>
        <v>0</v>
      </c>
      <c r="P53" s="106">
        <f t="shared" si="8"/>
        <v>0</v>
      </c>
      <c r="Q53" s="106">
        <f t="shared" si="8"/>
        <v>0</v>
      </c>
      <c r="R53" s="106">
        <f t="shared" si="8"/>
        <v>0</v>
      </c>
      <c r="S53" s="106">
        <f t="shared" si="8"/>
        <v>0</v>
      </c>
      <c r="T53" s="106">
        <f t="shared" si="8"/>
        <v>0</v>
      </c>
      <c r="U53" s="106">
        <f t="shared" si="8"/>
        <v>0</v>
      </c>
      <c r="V53" s="106">
        <f t="shared" si="8"/>
        <v>0</v>
      </c>
    </row>
    <row r="54" spans="1:22" ht="12.75">
      <c r="A54" s="110" t="s">
        <v>4</v>
      </c>
      <c r="B54" s="111" t="s">
        <v>111</v>
      </c>
      <c r="C54" s="243"/>
      <c r="D54" s="243"/>
      <c r="E54" s="24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5.75" customHeight="1">
      <c r="A55" s="110" t="s">
        <v>5</v>
      </c>
      <c r="B55" s="111" t="s">
        <v>112</v>
      </c>
      <c r="C55" s="243"/>
      <c r="D55" s="243"/>
      <c r="E55" s="243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5.75" customHeight="1">
      <c r="A56" s="110" t="s">
        <v>20</v>
      </c>
      <c r="B56" s="111" t="s">
        <v>113</v>
      </c>
      <c r="C56" s="243"/>
      <c r="D56" s="243"/>
      <c r="E56" s="24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6.5" customHeight="1">
      <c r="A57" s="114"/>
      <c r="B57" s="115" t="s">
        <v>128</v>
      </c>
      <c r="C57" s="243">
        <f>C113</f>
        <v>0</v>
      </c>
      <c r="D57" s="243">
        <f aca="true" t="shared" si="9" ref="D57:V57">D113</f>
        <v>0</v>
      </c>
      <c r="E57" s="243">
        <f t="shared" si="9"/>
        <v>0</v>
      </c>
      <c r="F57" s="116">
        <f t="shared" si="9"/>
        <v>0</v>
      </c>
      <c r="G57" s="116">
        <f t="shared" si="9"/>
        <v>0</v>
      </c>
      <c r="H57" s="116">
        <f t="shared" si="9"/>
        <v>0</v>
      </c>
      <c r="I57" s="116">
        <f t="shared" si="9"/>
        <v>0</v>
      </c>
      <c r="J57" s="116">
        <f t="shared" si="9"/>
        <v>0</v>
      </c>
      <c r="K57" s="116">
        <f t="shared" si="9"/>
        <v>0</v>
      </c>
      <c r="L57" s="116">
        <f t="shared" si="9"/>
        <v>0</v>
      </c>
      <c r="M57" s="116">
        <f t="shared" si="9"/>
        <v>0</v>
      </c>
      <c r="N57" s="116">
        <f t="shared" si="9"/>
        <v>0</v>
      </c>
      <c r="O57" s="116">
        <f t="shared" si="9"/>
        <v>0</v>
      </c>
      <c r="P57" s="116">
        <f t="shared" si="9"/>
        <v>0</v>
      </c>
      <c r="Q57" s="116">
        <f t="shared" si="9"/>
        <v>0</v>
      </c>
      <c r="R57" s="116">
        <f t="shared" si="9"/>
        <v>0</v>
      </c>
      <c r="S57" s="116">
        <f t="shared" si="9"/>
        <v>0</v>
      </c>
      <c r="T57" s="116">
        <f t="shared" si="9"/>
        <v>0</v>
      </c>
      <c r="U57" s="116">
        <f t="shared" si="9"/>
        <v>0</v>
      </c>
      <c r="V57" s="116">
        <f t="shared" si="9"/>
        <v>0</v>
      </c>
    </row>
    <row r="58" spans="1:22" ht="18" customHeight="1">
      <c r="A58" s="110" t="s">
        <v>106</v>
      </c>
      <c r="B58" s="111" t="s">
        <v>114</v>
      </c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8" customHeight="1">
      <c r="A59" s="117" t="s">
        <v>13</v>
      </c>
      <c r="B59" s="118" t="s">
        <v>206</v>
      </c>
      <c r="C59" s="244"/>
      <c r="D59" s="244"/>
      <c r="E59" s="244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7.25" customHeight="1">
      <c r="A60" s="117" t="s">
        <v>197</v>
      </c>
      <c r="B60" s="118" t="s">
        <v>198</v>
      </c>
      <c r="C60" s="244"/>
      <c r="D60" s="244"/>
      <c r="E60" s="244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>
      <c r="A61" s="193"/>
      <c r="B61" s="195" t="s">
        <v>115</v>
      </c>
      <c r="C61" s="192">
        <f>C45+C53+C59+C60</f>
        <v>0</v>
      </c>
      <c r="D61" s="192">
        <f aca="true" t="shared" si="10" ref="D61:V61">D45+D53+D59+D60</f>
        <v>0</v>
      </c>
      <c r="E61" s="192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ht="12.75">
      <c r="A62" s="256"/>
      <c r="B62" s="256" t="s">
        <v>116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</row>
    <row r="63" spans="1:22" ht="18.75" customHeight="1">
      <c r="A63" s="104" t="s">
        <v>6</v>
      </c>
      <c r="B63" s="105" t="s">
        <v>117</v>
      </c>
      <c r="C63" s="241">
        <f>SUM(C64:C70)</f>
        <v>0</v>
      </c>
      <c r="D63" s="241">
        <f aca="true" t="shared" si="11" ref="D63:V63">SUM(D64:D70)</f>
        <v>0</v>
      </c>
      <c r="E63" s="241">
        <f t="shared" si="11"/>
        <v>0</v>
      </c>
      <c r="F63" s="106">
        <f t="shared" si="11"/>
        <v>0</v>
      </c>
      <c r="G63" s="106">
        <f t="shared" si="11"/>
        <v>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0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106">
        <f t="shared" si="11"/>
        <v>0</v>
      </c>
      <c r="P63" s="106">
        <f t="shared" si="11"/>
        <v>0</v>
      </c>
      <c r="Q63" s="106">
        <f t="shared" si="11"/>
        <v>0</v>
      </c>
      <c r="R63" s="106">
        <f t="shared" si="11"/>
        <v>0</v>
      </c>
      <c r="S63" s="106">
        <f t="shared" si="11"/>
        <v>0</v>
      </c>
      <c r="T63" s="106">
        <f t="shared" si="11"/>
        <v>0</v>
      </c>
      <c r="U63" s="106">
        <f t="shared" si="11"/>
        <v>0</v>
      </c>
      <c r="V63" s="106">
        <f t="shared" si="11"/>
        <v>0</v>
      </c>
    </row>
    <row r="64" spans="1:22" ht="16.5" customHeight="1">
      <c r="A64" s="110" t="s">
        <v>4</v>
      </c>
      <c r="B64" s="111" t="s">
        <v>118</v>
      </c>
      <c r="C64" s="243"/>
      <c r="D64" s="243"/>
      <c r="E64" s="24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4.25" customHeight="1">
      <c r="A65" s="110" t="s">
        <v>5</v>
      </c>
      <c r="B65" s="111" t="s">
        <v>119</v>
      </c>
      <c r="C65" s="243"/>
      <c r="D65" s="243"/>
      <c r="E65" s="243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</row>
    <row r="66" spans="1:22" ht="15" customHeight="1">
      <c r="A66" s="110" t="s">
        <v>20</v>
      </c>
      <c r="B66" s="111" t="s">
        <v>120</v>
      </c>
      <c r="C66" s="243"/>
      <c r="D66" s="243"/>
      <c r="E66" s="243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ht="15.75" customHeight="1">
      <c r="A67" s="110" t="s">
        <v>106</v>
      </c>
      <c r="B67" s="111" t="s">
        <v>121</v>
      </c>
      <c r="C67" s="243"/>
      <c r="D67" s="243"/>
      <c r="E67" s="243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5" customHeight="1">
      <c r="A68" s="120" t="s">
        <v>108</v>
      </c>
      <c r="B68" s="111" t="s">
        <v>130</v>
      </c>
      <c r="C68" s="243"/>
      <c r="D68" s="243"/>
      <c r="E68" s="243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</row>
    <row r="69" spans="1:22" ht="18.75" customHeight="1">
      <c r="A69" s="120" t="s">
        <v>131</v>
      </c>
      <c r="B69" s="111" t="s">
        <v>122</v>
      </c>
      <c r="C69" s="243"/>
      <c r="D69" s="243"/>
      <c r="E69" s="243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ht="24.75" customHeight="1">
      <c r="A70" s="121" t="s">
        <v>199</v>
      </c>
      <c r="B70" s="122" t="s">
        <v>200</v>
      </c>
      <c r="C70" s="243"/>
      <c r="D70" s="243"/>
      <c r="E70" s="243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20.25" customHeight="1">
      <c r="A71" s="104" t="s">
        <v>7</v>
      </c>
      <c r="B71" s="123" t="s">
        <v>123</v>
      </c>
      <c r="C71" s="243">
        <f>SUM(C72:C75)</f>
        <v>0</v>
      </c>
      <c r="D71" s="243">
        <f aca="true" t="shared" si="12" ref="D71:V71">SUM(D72:D75)</f>
        <v>0</v>
      </c>
      <c r="E71" s="243">
        <f t="shared" si="12"/>
        <v>0</v>
      </c>
      <c r="F71" s="112">
        <f t="shared" si="12"/>
        <v>0</v>
      </c>
      <c r="G71" s="112">
        <f t="shared" si="12"/>
        <v>0</v>
      </c>
      <c r="H71" s="112">
        <f t="shared" si="12"/>
        <v>0</v>
      </c>
      <c r="I71" s="112">
        <f t="shared" si="12"/>
        <v>0</v>
      </c>
      <c r="J71" s="112">
        <f t="shared" si="12"/>
        <v>0</v>
      </c>
      <c r="K71" s="112">
        <f t="shared" si="12"/>
        <v>0</v>
      </c>
      <c r="L71" s="112">
        <f t="shared" si="12"/>
        <v>0</v>
      </c>
      <c r="M71" s="112">
        <f t="shared" si="12"/>
        <v>0</v>
      </c>
      <c r="N71" s="112">
        <f t="shared" si="12"/>
        <v>0</v>
      </c>
      <c r="O71" s="112">
        <f t="shared" si="12"/>
        <v>0</v>
      </c>
      <c r="P71" s="112">
        <f t="shared" si="12"/>
        <v>0</v>
      </c>
      <c r="Q71" s="112">
        <f t="shared" si="12"/>
        <v>0</v>
      </c>
      <c r="R71" s="112">
        <f t="shared" si="12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si="12"/>
        <v>0</v>
      </c>
    </row>
    <row r="72" spans="1:22" ht="18.75" customHeight="1">
      <c r="A72" s="110" t="s">
        <v>4</v>
      </c>
      <c r="B72" s="111" t="s">
        <v>124</v>
      </c>
      <c r="C72" s="243"/>
      <c r="D72" s="243"/>
      <c r="E72" s="243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ht="18" customHeight="1">
      <c r="A73" s="110" t="s">
        <v>5</v>
      </c>
      <c r="B73" s="111" t="s">
        <v>125</v>
      </c>
      <c r="C73" s="243"/>
      <c r="D73" s="243"/>
      <c r="E73" s="24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8" customHeight="1">
      <c r="A74" s="110" t="s">
        <v>20</v>
      </c>
      <c r="B74" s="111" t="s">
        <v>126</v>
      </c>
      <c r="C74" s="243"/>
      <c r="D74" s="243"/>
      <c r="E74" s="243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4.25" customHeight="1">
      <c r="A75" s="110" t="s">
        <v>106</v>
      </c>
      <c r="B75" s="111" t="s">
        <v>166</v>
      </c>
      <c r="C75" s="243"/>
      <c r="D75" s="243"/>
      <c r="E75" s="243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ht="18" customHeight="1">
      <c r="A76" s="196"/>
      <c r="B76" s="197" t="s">
        <v>127</v>
      </c>
      <c r="C76" s="198">
        <f>C63+C71</f>
        <v>0</v>
      </c>
      <c r="D76" s="198">
        <f aca="true" t="shared" si="13" ref="D76:V76">D63+D71</f>
        <v>0</v>
      </c>
      <c r="E76" s="198">
        <f t="shared" si="13"/>
        <v>0</v>
      </c>
      <c r="F76" s="198">
        <f t="shared" si="13"/>
        <v>0</v>
      </c>
      <c r="G76" s="198">
        <f t="shared" si="13"/>
        <v>0</v>
      </c>
      <c r="H76" s="198">
        <f t="shared" si="13"/>
        <v>0</v>
      </c>
      <c r="I76" s="198">
        <f t="shared" si="13"/>
        <v>0</v>
      </c>
      <c r="J76" s="198">
        <f t="shared" si="13"/>
        <v>0</v>
      </c>
      <c r="K76" s="198">
        <f t="shared" si="13"/>
        <v>0</v>
      </c>
      <c r="L76" s="198">
        <f t="shared" si="13"/>
        <v>0</v>
      </c>
      <c r="M76" s="198">
        <f t="shared" si="13"/>
        <v>0</v>
      </c>
      <c r="N76" s="198">
        <f t="shared" si="13"/>
        <v>0</v>
      </c>
      <c r="O76" s="198">
        <f t="shared" si="13"/>
        <v>0</v>
      </c>
      <c r="P76" s="198">
        <f t="shared" si="13"/>
        <v>0</v>
      </c>
      <c r="Q76" s="198">
        <f t="shared" si="13"/>
        <v>0</v>
      </c>
      <c r="R76" s="198">
        <f t="shared" si="13"/>
        <v>0</v>
      </c>
      <c r="S76" s="198">
        <f t="shared" si="13"/>
        <v>0</v>
      </c>
      <c r="T76" s="198">
        <f t="shared" si="13"/>
        <v>0</v>
      </c>
      <c r="U76" s="198">
        <f t="shared" si="13"/>
        <v>0</v>
      </c>
      <c r="V76" s="198">
        <f t="shared" si="13"/>
        <v>0</v>
      </c>
    </row>
    <row r="79" spans="2:22" ht="12.75">
      <c r="B79" s="200" t="s">
        <v>252</v>
      </c>
      <c r="C79" s="297" t="s">
        <v>207</v>
      </c>
      <c r="D79" s="298"/>
      <c r="E79" s="299"/>
      <c r="F79" s="297" t="s">
        <v>208</v>
      </c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</row>
    <row r="80" spans="3:22" ht="12.75">
      <c r="C80" s="255" t="s">
        <v>35</v>
      </c>
      <c r="D80" s="255" t="s">
        <v>35</v>
      </c>
      <c r="E80" s="255" t="s">
        <v>35</v>
      </c>
      <c r="F80" s="255" t="s">
        <v>35</v>
      </c>
      <c r="G80" s="255" t="s">
        <v>35</v>
      </c>
      <c r="H80" s="255" t="s">
        <v>35</v>
      </c>
      <c r="I80" s="255" t="s">
        <v>35</v>
      </c>
      <c r="J80" s="255" t="s">
        <v>35</v>
      </c>
      <c r="K80" s="255" t="s">
        <v>35</v>
      </c>
      <c r="L80" s="255" t="s">
        <v>35</v>
      </c>
      <c r="M80" s="255" t="s">
        <v>35</v>
      </c>
      <c r="N80" s="255" t="s">
        <v>35</v>
      </c>
      <c r="O80" s="255" t="s">
        <v>35</v>
      </c>
      <c r="P80" s="255" t="s">
        <v>35</v>
      </c>
      <c r="Q80" s="255" t="s">
        <v>35</v>
      </c>
      <c r="R80" s="255" t="s">
        <v>35</v>
      </c>
      <c r="S80" s="255" t="s">
        <v>35</v>
      </c>
      <c r="T80" s="255" t="s">
        <v>35</v>
      </c>
      <c r="U80" s="255" t="s">
        <v>35</v>
      </c>
      <c r="V80" s="255" t="s">
        <v>35</v>
      </c>
    </row>
    <row r="81" spans="1:22" ht="12.75">
      <c r="A81" s="256" t="s">
        <v>2</v>
      </c>
      <c r="B81" s="257" t="s">
        <v>3</v>
      </c>
      <c r="C81" s="254" t="s">
        <v>31</v>
      </c>
      <c r="D81" s="254" t="s">
        <v>31</v>
      </c>
      <c r="E81" s="254" t="s">
        <v>31</v>
      </c>
      <c r="F81" s="254" t="s">
        <v>31</v>
      </c>
      <c r="G81" s="254" t="s">
        <v>31</v>
      </c>
      <c r="H81" s="254" t="s">
        <v>31</v>
      </c>
      <c r="I81" s="254" t="s">
        <v>31</v>
      </c>
      <c r="J81" s="254" t="s">
        <v>31</v>
      </c>
      <c r="K81" s="254" t="s">
        <v>31</v>
      </c>
      <c r="L81" s="254" t="s">
        <v>31</v>
      </c>
      <c r="M81" s="254" t="s">
        <v>31</v>
      </c>
      <c r="N81" s="254" t="s">
        <v>31</v>
      </c>
      <c r="O81" s="254" t="s">
        <v>31</v>
      </c>
      <c r="P81" s="254" t="s">
        <v>31</v>
      </c>
      <c r="Q81" s="254" t="s">
        <v>31</v>
      </c>
      <c r="R81" s="254" t="s">
        <v>31</v>
      </c>
      <c r="S81" s="254" t="s">
        <v>31</v>
      </c>
      <c r="T81" s="254" t="s">
        <v>31</v>
      </c>
      <c r="U81" s="254" t="s">
        <v>31</v>
      </c>
      <c r="V81" s="254" t="s">
        <v>31</v>
      </c>
    </row>
    <row r="82" spans="1:22" ht="27" customHeight="1">
      <c r="A82" s="258" t="s">
        <v>61</v>
      </c>
      <c r="B82" s="259" t="s">
        <v>132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ht="16.5" customHeight="1">
      <c r="A83" s="124" t="s">
        <v>63</v>
      </c>
      <c r="B83" s="105" t="s">
        <v>133</v>
      </c>
      <c r="C83" s="241">
        <f aca="true" t="shared" si="14" ref="C83:V83">C37</f>
        <v>0</v>
      </c>
      <c r="D83" s="241">
        <f t="shared" si="14"/>
        <v>0</v>
      </c>
      <c r="E83" s="241">
        <f t="shared" si="14"/>
        <v>0</v>
      </c>
      <c r="F83" s="106">
        <f t="shared" si="14"/>
        <v>0</v>
      </c>
      <c r="G83" s="106">
        <f t="shared" si="14"/>
        <v>0</v>
      </c>
      <c r="H83" s="106">
        <f t="shared" si="14"/>
        <v>0</v>
      </c>
      <c r="I83" s="106">
        <f t="shared" si="14"/>
        <v>0</v>
      </c>
      <c r="J83" s="106">
        <f t="shared" si="14"/>
        <v>0</v>
      </c>
      <c r="K83" s="106">
        <f t="shared" si="14"/>
        <v>0</v>
      </c>
      <c r="L83" s="106">
        <f t="shared" si="14"/>
        <v>0</v>
      </c>
      <c r="M83" s="106">
        <f t="shared" si="14"/>
        <v>0</v>
      </c>
      <c r="N83" s="106">
        <f t="shared" si="14"/>
        <v>0</v>
      </c>
      <c r="O83" s="106">
        <f t="shared" si="14"/>
        <v>0</v>
      </c>
      <c r="P83" s="106">
        <f t="shared" si="14"/>
        <v>0</v>
      </c>
      <c r="Q83" s="106">
        <f t="shared" si="14"/>
        <v>0</v>
      </c>
      <c r="R83" s="106">
        <f t="shared" si="14"/>
        <v>0</v>
      </c>
      <c r="S83" s="106">
        <f t="shared" si="14"/>
        <v>0</v>
      </c>
      <c r="T83" s="106">
        <f t="shared" si="14"/>
        <v>0</v>
      </c>
      <c r="U83" s="106">
        <f t="shared" si="14"/>
        <v>0</v>
      </c>
      <c r="V83" s="106">
        <f t="shared" si="14"/>
        <v>0</v>
      </c>
    </row>
    <row r="84" spans="1:22" ht="16.5" customHeight="1">
      <c r="A84" s="124" t="s">
        <v>65</v>
      </c>
      <c r="B84" s="105" t="s">
        <v>134</v>
      </c>
      <c r="C84" s="241">
        <f aca="true" t="shared" si="15" ref="C84:V84">SUM(C85:C94)</f>
        <v>0</v>
      </c>
      <c r="D84" s="241">
        <f t="shared" si="15"/>
        <v>0</v>
      </c>
      <c r="E84" s="241">
        <f t="shared" si="15"/>
        <v>0</v>
      </c>
      <c r="F84" s="106">
        <f t="shared" si="15"/>
        <v>0</v>
      </c>
      <c r="G84" s="106">
        <f t="shared" si="15"/>
        <v>0</v>
      </c>
      <c r="H84" s="106">
        <f t="shared" si="15"/>
        <v>0</v>
      </c>
      <c r="I84" s="106">
        <f t="shared" si="15"/>
        <v>0</v>
      </c>
      <c r="J84" s="106">
        <f t="shared" si="15"/>
        <v>0</v>
      </c>
      <c r="K84" s="106">
        <f t="shared" si="15"/>
        <v>0</v>
      </c>
      <c r="L84" s="106">
        <f t="shared" si="15"/>
        <v>0</v>
      </c>
      <c r="M84" s="106">
        <f t="shared" si="15"/>
        <v>0</v>
      </c>
      <c r="N84" s="106">
        <f t="shared" si="15"/>
        <v>0</v>
      </c>
      <c r="O84" s="106">
        <f t="shared" si="15"/>
        <v>0</v>
      </c>
      <c r="P84" s="106">
        <f t="shared" si="15"/>
        <v>0</v>
      </c>
      <c r="Q84" s="106">
        <f t="shared" si="15"/>
        <v>0</v>
      </c>
      <c r="R84" s="106">
        <f t="shared" si="15"/>
        <v>0</v>
      </c>
      <c r="S84" s="106">
        <f t="shared" si="15"/>
        <v>0</v>
      </c>
      <c r="T84" s="106">
        <f t="shared" si="15"/>
        <v>0</v>
      </c>
      <c r="U84" s="106">
        <f t="shared" si="15"/>
        <v>0</v>
      </c>
      <c r="V84" s="106">
        <f t="shared" si="15"/>
        <v>0</v>
      </c>
    </row>
    <row r="85" spans="1:22" ht="14.25" customHeight="1">
      <c r="A85" s="125">
        <v>1</v>
      </c>
      <c r="B85" s="97" t="s">
        <v>160</v>
      </c>
      <c r="C85" s="243"/>
      <c r="D85" s="243"/>
      <c r="E85" s="24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ht="15" customHeight="1">
      <c r="A86" s="125">
        <v>2</v>
      </c>
      <c r="B86" s="97" t="s">
        <v>161</v>
      </c>
      <c r="C86" s="98"/>
      <c r="D86" s="9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8" customHeight="1">
      <c r="A87" s="125">
        <v>3</v>
      </c>
      <c r="B87" s="97" t="s">
        <v>135</v>
      </c>
      <c r="C87" s="98"/>
      <c r="D87" s="98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7.25" customHeight="1">
      <c r="A88" s="125">
        <v>4</v>
      </c>
      <c r="B88" s="97" t="s">
        <v>136</v>
      </c>
      <c r="C88" s="98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6.5" customHeight="1">
      <c r="A89" s="125">
        <v>5</v>
      </c>
      <c r="B89" s="97" t="s">
        <v>137</v>
      </c>
      <c r="C89" s="98"/>
      <c r="D89" s="98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4.25" customHeight="1">
      <c r="A90" s="125">
        <v>6</v>
      </c>
      <c r="B90" s="97" t="s">
        <v>138</v>
      </c>
      <c r="C90" s="98"/>
      <c r="D90" s="98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5.75" customHeight="1">
      <c r="A91" s="125">
        <v>7</v>
      </c>
      <c r="B91" s="97" t="s">
        <v>139</v>
      </c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27.75" customHeight="1">
      <c r="A92" s="125">
        <v>8</v>
      </c>
      <c r="B92" s="97" t="s">
        <v>140</v>
      </c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8" customHeight="1">
      <c r="A93" s="125">
        <v>9</v>
      </c>
      <c r="B93" s="97" t="s">
        <v>141</v>
      </c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21" customHeight="1">
      <c r="A94" s="125">
        <v>10</v>
      </c>
      <c r="B94" s="97" t="s">
        <v>142</v>
      </c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7.25" customHeight="1">
      <c r="A95" s="195" t="s">
        <v>67</v>
      </c>
      <c r="B95" s="194" t="s">
        <v>143</v>
      </c>
      <c r="C95" s="192">
        <f>C83+C84</f>
        <v>0</v>
      </c>
      <c r="D95" s="192">
        <f aca="true" t="shared" si="16" ref="D95:V95">D83+D84</f>
        <v>0</v>
      </c>
      <c r="E95" s="192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ht="25.5" customHeight="1">
      <c r="A96" s="260" t="s">
        <v>71</v>
      </c>
      <c r="B96" s="261" t="s">
        <v>144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.75">
      <c r="A97" s="126" t="s">
        <v>63</v>
      </c>
      <c r="B97" s="88" t="s">
        <v>145</v>
      </c>
      <c r="C97" s="245"/>
      <c r="D97" s="245"/>
      <c r="E97" s="245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ht="12.75">
      <c r="A98" s="126" t="s">
        <v>65</v>
      </c>
      <c r="B98" s="88" t="s">
        <v>146</v>
      </c>
      <c r="C98" s="245"/>
      <c r="D98" s="245"/>
      <c r="E98" s="245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6.5" customHeight="1">
      <c r="A99" s="195" t="s">
        <v>67</v>
      </c>
      <c r="B99" s="194" t="s">
        <v>147</v>
      </c>
      <c r="C99" s="192">
        <f>C97-C98</f>
        <v>0</v>
      </c>
      <c r="D99" s="192">
        <f aca="true" t="shared" si="17" ref="D99:V99">D97-D98</f>
        <v>0</v>
      </c>
      <c r="E99" s="192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ht="21" customHeight="1">
      <c r="A100" s="260" t="s">
        <v>84</v>
      </c>
      <c r="B100" s="261" t="s">
        <v>148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.75">
      <c r="A101" s="127" t="s">
        <v>63</v>
      </c>
      <c r="B101" s="123" t="s">
        <v>145</v>
      </c>
      <c r="C101" s="243">
        <f>SUM(C102:C105)</f>
        <v>0</v>
      </c>
      <c r="D101" s="243">
        <f>SUM(D102:D105)</f>
        <v>0</v>
      </c>
      <c r="E101" s="243">
        <f aca="true" t="shared" si="18" ref="E101:V101">SUM(E102:E105)</f>
        <v>0</v>
      </c>
      <c r="F101" s="112">
        <f t="shared" si="18"/>
        <v>0</v>
      </c>
      <c r="G101" s="112">
        <f t="shared" si="18"/>
        <v>0</v>
      </c>
      <c r="H101" s="112">
        <f t="shared" si="18"/>
        <v>0</v>
      </c>
      <c r="I101" s="112">
        <f t="shared" si="18"/>
        <v>0</v>
      </c>
      <c r="J101" s="112">
        <f t="shared" si="18"/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t="shared" si="18"/>
        <v>0</v>
      </c>
      <c r="P101" s="112">
        <f t="shared" si="18"/>
        <v>0</v>
      </c>
      <c r="Q101" s="112">
        <f t="shared" si="18"/>
        <v>0</v>
      </c>
      <c r="R101" s="112">
        <f t="shared" si="18"/>
        <v>0</v>
      </c>
      <c r="S101" s="112">
        <f t="shared" si="18"/>
        <v>0</v>
      </c>
      <c r="T101" s="112">
        <f t="shared" si="18"/>
        <v>0</v>
      </c>
      <c r="U101" s="112">
        <f t="shared" si="18"/>
        <v>0</v>
      </c>
      <c r="V101" s="112">
        <f t="shared" si="18"/>
        <v>0</v>
      </c>
    </row>
    <row r="102" spans="1:22" ht="26.25" customHeight="1">
      <c r="A102" s="125">
        <v>1</v>
      </c>
      <c r="B102" s="97" t="s">
        <v>149</v>
      </c>
      <c r="C102" s="98"/>
      <c r="D102" s="98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8" customHeight="1">
      <c r="A103" s="125">
        <v>2</v>
      </c>
      <c r="B103" s="97" t="s">
        <v>150</v>
      </c>
      <c r="C103" s="98"/>
      <c r="D103" s="98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9.5" customHeight="1">
      <c r="A104" s="125">
        <v>3</v>
      </c>
      <c r="B104" s="97" t="s">
        <v>151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8" customHeight="1">
      <c r="A105" s="125">
        <v>4</v>
      </c>
      <c r="B105" s="97" t="s">
        <v>152</v>
      </c>
      <c r="C105" s="98"/>
      <c r="D105" s="98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127" t="s">
        <v>65</v>
      </c>
      <c r="B106" s="123" t="s">
        <v>146</v>
      </c>
      <c r="C106" s="243">
        <f>SUM(C107:C109)</f>
        <v>0</v>
      </c>
      <c r="D106" s="243">
        <f>SUM(D107:D109)</f>
        <v>0</v>
      </c>
      <c r="E106" s="243">
        <f aca="true" t="shared" si="19" ref="E106:V106">SUM(E107:E109)</f>
        <v>0</v>
      </c>
      <c r="F106" s="112">
        <f t="shared" si="19"/>
        <v>0</v>
      </c>
      <c r="G106" s="112">
        <f t="shared" si="19"/>
        <v>0</v>
      </c>
      <c r="H106" s="112">
        <f t="shared" si="19"/>
        <v>0</v>
      </c>
      <c r="I106" s="112">
        <f t="shared" si="19"/>
        <v>0</v>
      </c>
      <c r="J106" s="112">
        <f t="shared" si="19"/>
        <v>0</v>
      </c>
      <c r="K106" s="112">
        <f t="shared" si="19"/>
        <v>0</v>
      </c>
      <c r="L106" s="112">
        <f t="shared" si="19"/>
        <v>0</v>
      </c>
      <c r="M106" s="112">
        <f t="shared" si="19"/>
        <v>0</v>
      </c>
      <c r="N106" s="112">
        <f t="shared" si="19"/>
        <v>0</v>
      </c>
      <c r="O106" s="112">
        <f t="shared" si="19"/>
        <v>0</v>
      </c>
      <c r="P106" s="112">
        <f t="shared" si="19"/>
        <v>0</v>
      </c>
      <c r="Q106" s="112">
        <f t="shared" si="19"/>
        <v>0</v>
      </c>
      <c r="R106" s="112">
        <f t="shared" si="19"/>
        <v>0</v>
      </c>
      <c r="S106" s="112">
        <f t="shared" si="19"/>
        <v>0</v>
      </c>
      <c r="T106" s="112">
        <f t="shared" si="19"/>
        <v>0</v>
      </c>
      <c r="U106" s="112">
        <f t="shared" si="19"/>
        <v>0</v>
      </c>
      <c r="V106" s="112">
        <f t="shared" si="19"/>
        <v>0</v>
      </c>
    </row>
    <row r="107" spans="1:22" ht="16.5" customHeight="1">
      <c r="A107" s="125">
        <v>1</v>
      </c>
      <c r="B107" s="97" t="s">
        <v>153</v>
      </c>
      <c r="C107" s="98"/>
      <c r="D107" s="98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9.5" customHeight="1">
      <c r="A108" s="125">
        <v>2</v>
      </c>
      <c r="B108" s="97" t="s">
        <v>154</v>
      </c>
      <c r="C108" s="98"/>
      <c r="D108" s="98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23.25" customHeight="1">
      <c r="A109" s="125">
        <v>3</v>
      </c>
      <c r="B109" s="97" t="s">
        <v>155</v>
      </c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42" ht="22.5" customHeight="1">
      <c r="A110" s="195" t="s">
        <v>67</v>
      </c>
      <c r="B110" s="194" t="s">
        <v>156</v>
      </c>
      <c r="C110" s="192">
        <f>C101-C106</f>
        <v>0</v>
      </c>
      <c r="D110" s="192">
        <f>D101-D106</f>
        <v>0</v>
      </c>
      <c r="E110" s="192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</row>
    <row r="111" spans="1:22" ht="17.25" customHeight="1">
      <c r="A111" s="260" t="s">
        <v>86</v>
      </c>
      <c r="B111" s="261" t="s">
        <v>157</v>
      </c>
      <c r="C111" s="243">
        <f>C95+C99+C110</f>
        <v>0</v>
      </c>
      <c r="D111" s="243">
        <f>D95+D99+D110</f>
        <v>0</v>
      </c>
      <c r="E111" s="243">
        <f aca="true" t="shared" si="21" ref="E111:V111">E95+E99+E110</f>
        <v>0</v>
      </c>
      <c r="F111" s="112">
        <f t="shared" si="21"/>
        <v>0</v>
      </c>
      <c r="G111" s="112">
        <f t="shared" si="21"/>
        <v>0</v>
      </c>
      <c r="H111" s="112">
        <f t="shared" si="21"/>
        <v>0</v>
      </c>
      <c r="I111" s="112">
        <f t="shared" si="21"/>
        <v>0</v>
      </c>
      <c r="J111" s="112">
        <f t="shared" si="21"/>
        <v>0</v>
      </c>
      <c r="K111" s="112">
        <f t="shared" si="21"/>
        <v>0</v>
      </c>
      <c r="L111" s="112">
        <f t="shared" si="21"/>
        <v>0</v>
      </c>
      <c r="M111" s="112">
        <f t="shared" si="21"/>
        <v>0</v>
      </c>
      <c r="N111" s="112">
        <f t="shared" si="21"/>
        <v>0</v>
      </c>
      <c r="O111" s="112">
        <f t="shared" si="21"/>
        <v>0</v>
      </c>
      <c r="P111" s="112">
        <f t="shared" si="21"/>
        <v>0</v>
      </c>
      <c r="Q111" s="112">
        <f t="shared" si="21"/>
        <v>0</v>
      </c>
      <c r="R111" s="112">
        <f t="shared" si="21"/>
        <v>0</v>
      </c>
      <c r="S111" s="112">
        <f t="shared" si="21"/>
        <v>0</v>
      </c>
      <c r="T111" s="112">
        <f t="shared" si="21"/>
        <v>0</v>
      </c>
      <c r="U111" s="112">
        <f t="shared" si="21"/>
        <v>0</v>
      </c>
      <c r="V111" s="112">
        <f t="shared" si="21"/>
        <v>0</v>
      </c>
    </row>
    <row r="112" spans="1:22" ht="18.75" customHeight="1">
      <c r="A112" s="260" t="s">
        <v>88</v>
      </c>
      <c r="B112" s="261" t="s">
        <v>158</v>
      </c>
      <c r="C112" s="98"/>
      <c r="D112" s="243">
        <f aca="true" t="shared" si="22" ref="D112:V112">C113</f>
        <v>0</v>
      </c>
      <c r="E112" s="243">
        <f t="shared" si="22"/>
        <v>0</v>
      </c>
      <c r="F112" s="112">
        <f t="shared" si="22"/>
        <v>0</v>
      </c>
      <c r="G112" s="112">
        <f t="shared" si="22"/>
        <v>0</v>
      </c>
      <c r="H112" s="112">
        <f t="shared" si="22"/>
        <v>0</v>
      </c>
      <c r="I112" s="112">
        <f t="shared" si="22"/>
        <v>0</v>
      </c>
      <c r="J112" s="112">
        <f t="shared" si="22"/>
        <v>0</v>
      </c>
      <c r="K112" s="112">
        <f t="shared" si="22"/>
        <v>0</v>
      </c>
      <c r="L112" s="112">
        <f t="shared" si="22"/>
        <v>0</v>
      </c>
      <c r="M112" s="112">
        <f t="shared" si="22"/>
        <v>0</v>
      </c>
      <c r="N112" s="112">
        <f t="shared" si="22"/>
        <v>0</v>
      </c>
      <c r="O112" s="112">
        <f t="shared" si="22"/>
        <v>0</v>
      </c>
      <c r="P112" s="112">
        <f t="shared" si="22"/>
        <v>0</v>
      </c>
      <c r="Q112" s="112">
        <f t="shared" si="22"/>
        <v>0</v>
      </c>
      <c r="R112" s="112">
        <f t="shared" si="22"/>
        <v>0</v>
      </c>
      <c r="S112" s="112">
        <f t="shared" si="22"/>
        <v>0</v>
      </c>
      <c r="T112" s="112">
        <f t="shared" si="22"/>
        <v>0</v>
      </c>
      <c r="U112" s="112">
        <f t="shared" si="22"/>
        <v>0</v>
      </c>
      <c r="V112" s="112">
        <f t="shared" si="22"/>
        <v>0</v>
      </c>
    </row>
    <row r="113" spans="1:22" ht="17.25" customHeight="1">
      <c r="A113" s="260" t="s">
        <v>90</v>
      </c>
      <c r="B113" s="261" t="s">
        <v>159</v>
      </c>
      <c r="C113" s="262">
        <f>C111+C112</f>
        <v>0</v>
      </c>
      <c r="D113" s="262">
        <f>D111+D112</f>
        <v>0</v>
      </c>
      <c r="E113" s="262">
        <f aca="true" t="shared" si="23" ref="E113:V113">E111+E112</f>
        <v>0</v>
      </c>
      <c r="F113" s="262">
        <f t="shared" si="23"/>
        <v>0</v>
      </c>
      <c r="G113" s="262">
        <f t="shared" si="23"/>
        <v>0</v>
      </c>
      <c r="H113" s="262">
        <f t="shared" si="23"/>
        <v>0</v>
      </c>
      <c r="I113" s="262">
        <f t="shared" si="23"/>
        <v>0</v>
      </c>
      <c r="J113" s="262">
        <f t="shared" si="23"/>
        <v>0</v>
      </c>
      <c r="K113" s="262">
        <f t="shared" si="23"/>
        <v>0</v>
      </c>
      <c r="L113" s="262">
        <f t="shared" si="23"/>
        <v>0</v>
      </c>
      <c r="M113" s="262">
        <f t="shared" si="23"/>
        <v>0</v>
      </c>
      <c r="N113" s="262">
        <f t="shared" si="23"/>
        <v>0</v>
      </c>
      <c r="O113" s="262">
        <f t="shared" si="23"/>
        <v>0</v>
      </c>
      <c r="P113" s="262">
        <f t="shared" si="23"/>
        <v>0</v>
      </c>
      <c r="Q113" s="262">
        <f t="shared" si="23"/>
        <v>0</v>
      </c>
      <c r="R113" s="262">
        <f t="shared" si="23"/>
        <v>0</v>
      </c>
      <c r="S113" s="262">
        <f t="shared" si="23"/>
        <v>0</v>
      </c>
      <c r="T113" s="262">
        <f t="shared" si="23"/>
        <v>0</v>
      </c>
      <c r="U113" s="262">
        <f t="shared" si="23"/>
        <v>0</v>
      </c>
      <c r="V113" s="262">
        <f t="shared" si="23"/>
        <v>0</v>
      </c>
    </row>
    <row r="116" spans="2:15" ht="12.75">
      <c r="B116" s="199"/>
      <c r="C116" s="86"/>
      <c r="D116" s="90"/>
      <c r="E116" s="90"/>
      <c r="F116" s="90"/>
      <c r="G116" s="90"/>
      <c r="H116" s="90"/>
      <c r="I116" s="90"/>
      <c r="J116" s="90"/>
      <c r="K116" s="91"/>
      <c r="L116" s="91"/>
      <c r="M116" s="91"/>
      <c r="N116" s="91"/>
      <c r="O116" s="91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"/>
  <sheetViews>
    <sheetView view="pageBreakPreview" zoomScaleSheetLayoutView="100" zoomScalePageLayoutView="0" workbookViewId="0" topLeftCell="A1">
      <selection activeCell="AG32" sqref="AG32"/>
    </sheetView>
  </sheetViews>
  <sheetFormatPr defaultColWidth="9.140625" defaultRowHeight="12.75"/>
  <cols>
    <col min="11" max="11" width="9.00390625" style="0" customWidth="1"/>
  </cols>
  <sheetData>
    <row r="1" ht="13.5" thickBot="1"/>
    <row r="2" spans="1:13" ht="54.75" customHeight="1" thickBot="1">
      <c r="A2" s="247"/>
      <c r="B2" s="248" t="s">
        <v>253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finansowa</dc:title>
  <dc:subject/>
  <dc:creator>Zdziebko, Katarzyna</dc:creator>
  <cp:keywords/>
  <dc:description/>
  <cp:lastModifiedBy>Zdziebko, Katarzyna</cp:lastModifiedBy>
  <cp:lastPrinted>2024-03-21T09:01:41Z</cp:lastPrinted>
  <dcterms:created xsi:type="dcterms:W3CDTF">2009-03-16T14:36:17Z</dcterms:created>
  <dcterms:modified xsi:type="dcterms:W3CDTF">2024-03-21T09:05:46Z</dcterms:modified>
  <cp:category/>
  <cp:version/>
  <cp:contentType/>
  <cp:contentStatus/>
</cp:coreProperties>
</file>