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8508" tabRatio="575"/>
  </bookViews>
  <sheets>
    <sheet name="Harmonogram" sheetId="1" r:id="rId1"/>
  </sheets>
  <definedNames>
    <definedName name="_xlnm.Print_Area" localSheetId="0">Harmonogram!$A$1:$X$195</definedName>
    <definedName name="_xlnm.Print_Titles" localSheetId="0">Harmonogram!$4:$4</definedName>
  </definedNames>
  <calcPr calcId="152511"/>
</workbook>
</file>

<file path=xl/calcChain.xml><?xml version="1.0" encoding="utf-8"?>
<calcChain xmlns="http://schemas.openxmlformats.org/spreadsheetml/2006/main">
  <c r="P195" i="1" l="1"/>
  <c r="H195" i="1"/>
  <c r="P194" i="1"/>
  <c r="H194" i="1"/>
  <c r="W103" i="1" l="1"/>
  <c r="V14" i="1" l="1"/>
  <c r="V15" i="1" s="1"/>
  <c r="U14" i="1"/>
  <c r="U15" i="1" s="1"/>
  <c r="T14" i="1"/>
  <c r="T15" i="1" s="1"/>
  <c r="R14" i="1"/>
  <c r="R15" i="1" s="1"/>
  <c r="Q14" i="1"/>
  <c r="Q15" i="1" s="1"/>
  <c r="O14" i="1"/>
  <c r="O15" i="1" s="1"/>
</calcChain>
</file>

<file path=xl/sharedStrings.xml><?xml version="1.0" encoding="utf-8"?>
<sst xmlns="http://schemas.openxmlformats.org/spreadsheetml/2006/main" count="3635" uniqueCount="543">
  <si>
    <t>Obszar geograficzny</t>
  </si>
  <si>
    <t>Informacje dodatkowe</t>
  </si>
  <si>
    <t xml:space="preserve">Typy projektów, które mogą otrzymać dofinansowanie </t>
  </si>
  <si>
    <t xml:space="preserve">Wnioskodawcy </t>
  </si>
  <si>
    <t>Data początkowa</t>
  </si>
  <si>
    <t>Data końcowa</t>
  </si>
  <si>
    <t>Priorytet</t>
  </si>
  <si>
    <t>Działanie</t>
  </si>
  <si>
    <t xml:space="preserve">Sposób wyboru projektów </t>
  </si>
  <si>
    <t>Instytucja przyjmująca wnioski o dofinansowanie</t>
  </si>
  <si>
    <t>Harmonogram naborów wniosków o dofinansowanie w programie Fundusze Europejskie dla Małopolski 2021-2027</t>
  </si>
  <si>
    <t>1. Fundusze europejskie dla badań i rozwoju oraz przedsiębiorczości</t>
  </si>
  <si>
    <t>1.1 Projekty badawczo-rozwojowe przedsiębiorstw</t>
  </si>
  <si>
    <t>A. prace B+R z przygotowaniem do wdrożenia</t>
  </si>
  <si>
    <t>1.2 Bony na innowacje dla MŚP</t>
  </si>
  <si>
    <t>1.3 Infrastruktura badawczo-rozwojowa przedsiębiorstw</t>
  </si>
  <si>
    <t>1.5 Regionalny ekosystem innowacji</t>
  </si>
  <si>
    <t>B. projekty kompleksowe obejmujące prace B+R z wdrożeniem</t>
  </si>
  <si>
    <t>Budżet Państwa</t>
  </si>
  <si>
    <t xml:space="preserve">1.4 Infrastruktura badawcza sektora nauki </t>
  </si>
  <si>
    <t>A. infrastruktura B+R przedsiębiorstw</t>
  </si>
  <si>
    <t>A. bony na innowacje dla MŚP</t>
  </si>
  <si>
    <t xml:space="preserve">A. infrastruktura badawcza sektora nauki  </t>
  </si>
  <si>
    <t xml:space="preserve">B. zarządzanie regionalną inteligentną specjalizacją </t>
  </si>
  <si>
    <t>1.6 Cyfrowe rozwiązania w e-administracji</t>
  </si>
  <si>
    <t>1.7 Cyfrowe rozwiązania dla geodezji</t>
  </si>
  <si>
    <t>1.8 Rozwój e-zdrowia w województwie małopolskim</t>
  </si>
  <si>
    <t>1.9 Rozwój e-kultury w województwie małopolskim</t>
  </si>
  <si>
    <t xml:space="preserve"> Rozwój e-kultury w województwie małopolskim</t>
  </si>
  <si>
    <t xml:space="preserve">1.10 Inwestycje rozwojowe przedsiębiorstw - Instrumenty Finansowe
</t>
  </si>
  <si>
    <t xml:space="preserve">1.11 rozwój MŚP w obszarze cyfryzacji i Przemysłu 4.0.
</t>
  </si>
  <si>
    <t xml:space="preserve">1.12 Wdrażanie innowacji 
</t>
  </si>
  <si>
    <t xml:space="preserve">1.13  Wsparcie dla firm we wczesnej fazie rozwoju
</t>
  </si>
  <si>
    <t xml:space="preserve">1.14  Internacjonalizacja MŚP
</t>
  </si>
  <si>
    <t>1.15 Umiędzynarodowienie małopolskiej gospodarki</t>
  </si>
  <si>
    <t xml:space="preserve">A. inwestycje rozwojowe przedsiębiorstw - Instrumenty Finansowe </t>
  </si>
  <si>
    <t xml:space="preserve">A. rozwój MŚP w obszarze cyfryzacji i Przemysłu 4.0. </t>
  </si>
  <si>
    <t>A. programy rozwojowe dla startupów 
B. wsparcie nowopowstałych firm przez inkubatory przedsiębiorczości</t>
  </si>
  <si>
    <t>A. internacjonalizacja MŚP</t>
  </si>
  <si>
    <t>A. promocja oferty gospodarczej małopolskich MŚP
B. promocja innowacyjności
C. wsparcie inwestorów i eksporterów w regionie</t>
  </si>
  <si>
    <t>A. wdrażanie innowacji</t>
  </si>
  <si>
    <t>2. Fundusze europejskie dla środowiska</t>
  </si>
  <si>
    <t xml:space="preserve">2.1 Poprawa efektywności energetycznej - Instrumenty finansowe </t>
  </si>
  <si>
    <t>A. głęboka modernizacja energetyczna przedsiębiorstwa</t>
  </si>
  <si>
    <t>B. głęboka modernizacja energetyczna budynków użyteczności publicznej</t>
  </si>
  <si>
    <t xml:space="preserve">C. głęboka modernizacja energetyczna budynków wielorodzinnych mieszkaniowych </t>
  </si>
  <si>
    <t>2.2 Poprawa efektywności energetycznej - dotacja</t>
  </si>
  <si>
    <t>A. głęboka modernizacja energetyczna budynków użyteczności publicznej</t>
  </si>
  <si>
    <t xml:space="preserve">2.3 Model szkół neutralnych klimatycznie
</t>
  </si>
  <si>
    <t xml:space="preserve">2.4 Rozwój sieci ciepłowniczych
</t>
  </si>
  <si>
    <t>2.5 Wdrażanie Programu Ochrony Powietrza</t>
  </si>
  <si>
    <t xml:space="preserve">2.5 Wdrażanie Programu Ochrony Powietrza
</t>
  </si>
  <si>
    <t>2.6 Rozpowszechnianie rozwoju OZE - dotacja</t>
  </si>
  <si>
    <t>A. Szkoły neutralne klimatycznie</t>
  </si>
  <si>
    <t>A. budowa/rozbudowa/modernizacja systemów ciepłowniczych i chłodniczych (w tym sieci) wraz z magazynami ciepła</t>
  </si>
  <si>
    <t>A. zapewnienie wyposażenia sprzętowego straży gminnych/międzygminnych w zakresie przeprowadzanych kontroli przestrzegania przepisów ochrony środowiska</t>
  </si>
  <si>
    <t>B. Funkcjonowanie ekodoradców w gminach</t>
  </si>
  <si>
    <t>C. Wsparcie transformacji energetycznej gmin Województwa Małopolskiego</t>
  </si>
  <si>
    <t>A. magazyny energii
B. zaawansowane technologie OZE</t>
  </si>
  <si>
    <t>A. wytwarzania energii elektrycznej ze źródeł odnawialnych
B. wytwarzania energii cieplnej ze źródeł odnawialnych
C. projekty kompleksowe wykorzystujące OZE do wytwarzania energii cieplnej i elektrycznej
D. klastry energii, spółdzielnie, wspólnoty energetyczne</t>
  </si>
  <si>
    <t>2.7 Wsparcie rozwoju OZE - dotacja</t>
  </si>
  <si>
    <t xml:space="preserve">2.8 Wsparcie rozwoju OZE - Instrumenty finansowe
</t>
  </si>
  <si>
    <t xml:space="preserve">2.9 Gospodarowanie wodami
</t>
  </si>
  <si>
    <t>2.9 Gospodarowanie wodami</t>
  </si>
  <si>
    <t xml:space="preserve">2.10 Przeciwdziałanie klęskom żywiołowym
</t>
  </si>
  <si>
    <t xml:space="preserve">2.11 Wsparcie służb ratunkowych
</t>
  </si>
  <si>
    <t>A. zwiększenie retencyjności zlewni, w tym: rozwój różnych form małej retencji</t>
  </si>
  <si>
    <t xml:space="preserve">B. systemy gospodarowania wodami opadowymi/roztopowymi </t>
  </si>
  <si>
    <t>A. przeciwdziałanie ruchom masowym</t>
  </si>
  <si>
    <t>2.12 Rozwijanie systemu gospodarki wodno-ściekowej</t>
  </si>
  <si>
    <t>A. rozwój infrastruktury wodno-kanalizacyjnej oraz oczyszczania ścieków komunalnych, w tym budowa lub przebudowa oczyszczalni ścieków oraz rozwój systemów wodociągowych</t>
  </si>
  <si>
    <t>B. zwiększenie efektywności systemów zaopatrzenia w wodę i optymalizacja zużycia wody</t>
  </si>
  <si>
    <t xml:space="preserve">2.13 Rozwijanie systemu gospodarki odpadami
</t>
  </si>
  <si>
    <t xml:space="preserve">2.13 Rozwijanie systemu gospodarki odpadami
</t>
  </si>
  <si>
    <t xml:space="preserve">A. budowa, rozbudowa, przebudowa punktów selektywnego zbierania odpadów komunalnych
</t>
  </si>
  <si>
    <t xml:space="preserve">B. budowa, rozbudowa, przebudowa instalacji do odzysku i recyklingu odpadów komunalnych </t>
  </si>
  <si>
    <t>C. edukacja ekologiczna w obszarze prawidłowego prowadzenia gospodarki odpadami zgodnie z hierarchią sposobów postępowania z odpadami</t>
  </si>
  <si>
    <t xml:space="preserve">2.14 Ochrona różnorodności biologicznej 
</t>
  </si>
  <si>
    <t xml:space="preserve">A.ochrona  ekosystemów,  siedlisk  i  gatunków roślin,  zwierząt  i grzybów
</t>
  </si>
  <si>
    <t>B.rozwój centrów ochrony różnorodności biologicznej</t>
  </si>
  <si>
    <t>C.rozwój ośrodków edukacji ekologicznej</t>
  </si>
  <si>
    <t xml:space="preserve">2.15 Rozwój zielonej i niebieskiej infrastruktury w miastach
</t>
  </si>
  <si>
    <t xml:space="preserve">2.16 Rekultywacja terenów zdegradowanych 
</t>
  </si>
  <si>
    <t xml:space="preserve">2.17 Likwidacja odpadów niebezpiecznych
</t>
  </si>
  <si>
    <t>A. rozwój zielonej i niebieskiej infrastruktury w miastach</t>
  </si>
  <si>
    <t>A. rekultywacja terenów zdegradowanych</t>
  </si>
  <si>
    <t>A. przedsięwzięcia związane z usuwaniem azbestu</t>
  </si>
  <si>
    <t xml:space="preserve">2.18 Poprawa efektywności energetycznej ZIT, IIT - Instrument finansowy
</t>
  </si>
  <si>
    <t xml:space="preserve">2.19 Poprawa efektywności energetycznej -  ZIT, IIT - dotacja
</t>
  </si>
  <si>
    <t xml:space="preserve">2.21 Wsparcie rozwoju OZE - ZIT, IIT- dotacja
</t>
  </si>
  <si>
    <t xml:space="preserve">2.20 Rozwój sieci ciepłowniczych - ZIT, IIT
</t>
  </si>
  <si>
    <t>2.22  Wsparcie rozwoju OZE - ZIT, IIT Instrumenty finansowe</t>
  </si>
  <si>
    <t>2.23 Gospodarowanie wodami - ZIT, IIT</t>
  </si>
  <si>
    <t>2.24 Rozwijanie systemu gospodarki wodno-ściekowej - ZIT, IIT</t>
  </si>
  <si>
    <t>2.24  Rozwijanie systemu gospodarki wodno-ściekowej - ZIT, IIT</t>
  </si>
  <si>
    <t>A. budowa, rozbudowa, przebudowa punktów selektywnego zbierania odpadów komunalnych</t>
  </si>
  <si>
    <t xml:space="preserve">B. budowa, rozbudowa, przebudowa instalacji do odzysku i recyklingu odpadów komunalnych 
</t>
  </si>
  <si>
    <t>2.25 Rozwijanie systemu gospodarki odpadami - ZIT, IIT</t>
  </si>
  <si>
    <t xml:space="preserve">A. rozwój zielonej i niebieskiej infrastruktury w miastach
</t>
  </si>
  <si>
    <t>B. rekultywacja terenów zdegradowanych</t>
  </si>
  <si>
    <t xml:space="preserve">2.26 Rozwój zielonej i niebieskiej infrastruktury w miastach oraz rekultywacja terenów zdegradowanych- ZIT, IIT
</t>
  </si>
  <si>
    <t>3.1 Transport miejski - ZIT, IIT</t>
  </si>
  <si>
    <t>3.2 Transport miejski</t>
  </si>
  <si>
    <t>3. Fundusze europejskie dla transportu miejskiego</t>
  </si>
  <si>
    <t>A. transport miejski</t>
  </si>
  <si>
    <t>4.1 Drogi regionalne</t>
  </si>
  <si>
    <t>4.2 Bezpieczeństwo ruchu</t>
  </si>
  <si>
    <t>4.3 Drogi powiatowe</t>
  </si>
  <si>
    <t>4.4 Transport kolejowy</t>
  </si>
  <si>
    <t>4.5 Transport pozamiejski</t>
  </si>
  <si>
    <t>4. Fundusze europejskie dla transportu regionalnego</t>
  </si>
  <si>
    <t>A. drogi wojewódzkie
B. nowoczesne techniki zarządzania ruchem</t>
  </si>
  <si>
    <t>A. działania edukacyjne w zakresie bezpieczeństwa ruchu drogowego</t>
  </si>
  <si>
    <t xml:space="preserve">A. drogi powiatowe (jako element projeku możliwe również nowoczesne techniki zarządzania ruchem i elementy z zakresu bezpieczeństwa na drogach)
B. Bepieczeństwo na drogach, w tym Budowa obiektów przeznaczonych do nauki dzieci i młodzieży przepisów ruchu drogowego </t>
  </si>
  <si>
    <t xml:space="preserve">A. tabor autobusowy (łącznie z zapleczem technicznym do obsługi taboru autobusowego  oraz  publiczną infrastrukturą ładowania poj. zeroemisyjnych)
</t>
  </si>
  <si>
    <t>4.6 Transport pozamiejski</t>
  </si>
  <si>
    <t xml:space="preserve">4.7 Drogi powiatowe - ZIT, IIT
</t>
  </si>
  <si>
    <t>C. ścieżki rowerowe</t>
  </si>
  <si>
    <t xml:space="preserve">A. drogi powiatowe (jako element projeku możliwe również owoczesne techniki zarządzania ruchem i elementy z zakresu bezpieczeństwa na drogach)
B. Bepieczeństwo na drogach, w tym Budowa obiektów przeznaczonych do nauki dzieci i młodzieży przepisów ruchu drogowego </t>
  </si>
  <si>
    <t>5. Fundusze europejskie wspierające infrastrukturę społeczną</t>
  </si>
  <si>
    <t>5.1 Infrastruktura szkół podstawowych i ponadpodstawowych prowadzących kształcenie ogólne</t>
  </si>
  <si>
    <t>5.2 infrastruktura ośrodków wychowania przedszkolnego</t>
  </si>
  <si>
    <t>5.3 infrastruktura kształcenia zawodowego</t>
  </si>
  <si>
    <t>5.4 Infrastruktura szkoleniowa</t>
  </si>
  <si>
    <t>5.5 Infrastruktura edukacji - ZIT</t>
  </si>
  <si>
    <t>A. zwiększenie dostępności szkół podstawowych i ponadpodstawowych prowadzących kształcenie ogólne</t>
  </si>
  <si>
    <t>A. wsparcie infrastruktury ośrodków wychowania przedszkolnego</t>
  </si>
  <si>
    <t>A. wsparcie infrastruktury szkół ponadpodstawowych prowadzących kształcenie zawodowe</t>
  </si>
  <si>
    <t xml:space="preserve">B. wsparcie infrastruktury uczelni zawodowych (Państwowych Wyższych Szkół Zawodowych) </t>
  </si>
  <si>
    <t>A. wsparcie Infrastruktury typu fablab</t>
  </si>
  <si>
    <t>A. wsparcie infrastruktury ośrodków wychowania przedszkolnego, z uwzględnieniem zwiększenia ich dostępności dla osób ze specjalnymi potrzebami edukacyjnymi.
B. wsparcie infrastruktury szkół ponadpodstawowych prowadzących kształcenie zawodowe w szczególności w branżach kluczowych z punktu widzenia zapotrzebowania regionalnego rynku pracy z uwzględnieniem zwiększenia ich dostępności dla osób ze specjalnymi potrzebami edukacyjnymi 
C. wsparcie infrastruktury typu fablab
D. zwiększenie dostępności szkół podstawowych i ponadpodstawowych prowadzących kształcenie ogólne</t>
  </si>
  <si>
    <t>5.6 Infrastruktura związana z zapewnieniem opieki</t>
  </si>
  <si>
    <t>5.7 Infrastruktura związana z zapewnieniem opieki oraz opieka długoterminowa, paliatywna i hospicyjna - ZIT, IIT</t>
  </si>
  <si>
    <t>5.8 Opieka długoterminowa, paliatywna i hospicyjna</t>
  </si>
  <si>
    <t>5.9 Mieszkalnictwo wspomagane i chronione</t>
  </si>
  <si>
    <t>5.10 Infrastruktura podmiotów reintegracji</t>
  </si>
  <si>
    <t>A. infrastruktura związana z zapewnieniem opieki osobom wymagającym wsparcia ze względu na wiek lub niepełnosprawność lub choroby przewlekłe
B. zakup sprzętu oraz wyposażenia niezbędnego do zapewnienia opieki w formach zdeinstytucjonalizowanych</t>
  </si>
  <si>
    <t>A. infrastruktura związana z zapewnieniem opieki osobom wymagającym wsparcia ze względu na wiek lub niepełnosprawność lub choroby przewlekłe
B. zakup sprzętu oraz wyposażenia niezbędnego do zapewnienia opieki w formach zdeinstytucjonalizowanych
C. zakup sprzętu medycznego oraz wyposażenia niezbędnego do świadczenia usług medycznych w formach zdeinstytucjonalizowanych, w tym służących opiece długoterminowej, paliatywnej i hospicyjnej</t>
  </si>
  <si>
    <t>A. zakup sprzętu medycznego oraz wyposażenia niezbędnego do świadczenia usług medycznych w formach zdeinstytucjonalizowanych, w tym służących opiece długoterminowej, paliatywnej i hospicyjnej</t>
  </si>
  <si>
    <t>A. mieszkalnictwo wspomagane i chronione</t>
  </si>
  <si>
    <t>A. infrastruktura podmiotów reintegracji</t>
  </si>
  <si>
    <t>5.11 Wsparcie  Podstawowej Opieki Zdrowotnej / Ambulatoryjnej Opieki Specjalistycznej</t>
  </si>
  <si>
    <t>5.12 Wsparcie  Podstawowej Opieki Zdrowotnej / Ambulatoryjnej Opieki Specjalistycznej - ZIT</t>
  </si>
  <si>
    <t>5.13 Centra Zdrowia Psychicznego</t>
  </si>
  <si>
    <t>5.14 Centra Zdrowia Psychicznego - ZIT</t>
  </si>
  <si>
    <t>5.15 Dzienne Domy Opieki Medycznej</t>
  </si>
  <si>
    <t>5.17 Infrastruktura regionalnych instytucji kultury</t>
  </si>
  <si>
    <t xml:space="preserve">5.18 Regionalna oferta turystyczna </t>
  </si>
  <si>
    <t>5.19 Regionalne ścieżki rowerowe VeloMałopolska</t>
  </si>
  <si>
    <t xml:space="preserve">A. wsparcie dla AOS - przyszpitalne (regionalne)
</t>
  </si>
  <si>
    <t>B. wsparcie dla AOS - przyszpitalne (inne niż regionalne)</t>
  </si>
  <si>
    <t>C. wsparcie dla POZ</t>
  </si>
  <si>
    <t>Wsparcie  Podstawowej Opieki Zdrowotnej / Ambulatoryjnej Opieki Specjalistycznej - ZIT</t>
  </si>
  <si>
    <t>A. Centra Zdrowia Psychicznego</t>
  </si>
  <si>
    <t>A. Centra Zdrowia Psychicznego - ZIT</t>
  </si>
  <si>
    <t>B. Dzienne Domy Opieki Medycznej</t>
  </si>
  <si>
    <t>A. Regionalne ścieżki rowerowe VeloMałopolska</t>
  </si>
  <si>
    <t>6. Fundusze europejskie dla rynku pracy, edukacji i włączenia społecznego</t>
  </si>
  <si>
    <t xml:space="preserve">6.1 Aktywizacja zawodowa  – projekty powiatowych urzędów pracy
</t>
  </si>
  <si>
    <t xml:space="preserve">6.2 Aktywizacja zawodowa  – projekty Komendy Wojewódzkiej Ochotnicznych Hufców Pracy
</t>
  </si>
  <si>
    <t>6.3 Wsparcie dla reemigrantów</t>
  </si>
  <si>
    <t xml:space="preserve">6.4 Działania na rzecz poprawy sytuacji osób na rynku pracy
</t>
  </si>
  <si>
    <t>A. Aktywizacja zawodowa PUP</t>
  </si>
  <si>
    <t>A. Aktywizacja zawodowa OHP</t>
  </si>
  <si>
    <t>A. Inicjatywa na rzecz aktywizacji zawodowej reemigrantów realizowana poprzez ukierunkowane schematy mobilności transnarodowej EURES</t>
  </si>
  <si>
    <t>A. Kompleksowe wsparcie osób w celu poprawy sytuacji na rynku pracy</t>
  </si>
  <si>
    <t>6.5 Wsparcie na rzecz równouprawnienia oraz godzenia życia zawodowego z prywatnym</t>
  </si>
  <si>
    <t>A. wsparcie dla podmiotów prowadzących instytucjonalne formy opieki nad dziećmi w wieku do lat 3 przeznaczone na dostosowanie istniejących  miejsc opieki do potrzeb dzieci z niepełnosprawnościami lub zagrożonych niepełnosprawnością</t>
  </si>
  <si>
    <t xml:space="preserve">B. działania mające na celu wzmocnienie równości szans kobiet i mężczyzn </t>
  </si>
  <si>
    <t xml:space="preserve">6.6 Rozwój kompetencji kadr i adaptacja do zmian 
</t>
  </si>
  <si>
    <t>6.7 Wsparcie na rzecz zarządzania różnorodnością u pracodawców</t>
  </si>
  <si>
    <t xml:space="preserve">6.8 Programy zdrowotne
</t>
  </si>
  <si>
    <t>A. finansowanie usług rozwojowych zgodnie z potrzebami zgłaszanymi przez pracodawców i przedsiębiorców oraz w oparciu o system popytowy oraz Bazę Usług Rozwojowych</t>
  </si>
  <si>
    <t>B. kompleksowe programy typu outplacement</t>
  </si>
  <si>
    <t>A. opracowanie oraz wdrożenie kompleksowych narzędzi w celu umożliwienia elastycznego reagowania na zmiany zachodzące na rynku pracy i utrzymanie pracowników</t>
  </si>
  <si>
    <t>A. Profilaktyka i rehabilitacja osób z dysfunkcjami narządu ruchu utrudniającymi wykonywanie pracy zawodowej</t>
  </si>
  <si>
    <t xml:space="preserve">
B.Program profilaktyki chorób odstresowych u osób pracujących na terenie woj. małopolskiego </t>
  </si>
  <si>
    <t>6.9 Wsparcie wychowania przedszkolnego</t>
  </si>
  <si>
    <t xml:space="preserve">6.9 Wsparcie wychowania przedszkolnego
</t>
  </si>
  <si>
    <t>C. dwujęzyczny maluch</t>
  </si>
  <si>
    <t>A. edukacja włączająca w szkołach i placówkach systemu oświaty prowadzących kształcenie ogólne</t>
  </si>
  <si>
    <t xml:space="preserve">B. podniesienie jakości kształcenia ogólnego </t>
  </si>
  <si>
    <t>B.edukacja włączająca w szkołach i placówkach systemu oświaty prowadzących kształcenie zawodowe</t>
  </si>
  <si>
    <t>6.12 Edukacja - projekty Województwa Małopolskiego</t>
  </si>
  <si>
    <t>6.13 Lokalne inicjatywy edukacyjne</t>
  </si>
  <si>
    <t xml:space="preserve">A. lokalne inicjatyw edukacyjnych w obszarze kształcenia dzieci i młodzieży </t>
  </si>
  <si>
    <t>B.tworzenie i rozwój Lokalnych Ośrodków Wiedzy i Edukacji (LOWE)</t>
  </si>
  <si>
    <t>6.14 Kształcenie osób dorosłych w systemie popytowym</t>
  </si>
  <si>
    <t xml:space="preserve">6.15 Kształcenie osób dorosłych poza systemem popytowym
</t>
  </si>
  <si>
    <t xml:space="preserve">A. podnoszenie kwalifikacji, kompetencji i walidacji w zakresie zawodów związanych z opieką długoterminową </t>
  </si>
  <si>
    <t>B. kształcenia osób dorosłych w zakresie kompetencji podstawowych (wdrażanie Upskilling pathways)</t>
  </si>
  <si>
    <t>6.16 Aktywizacja społeczno-zawodowa</t>
  </si>
  <si>
    <t>6.17 Aktywizacja społeczno-zawodowa - RLKS</t>
  </si>
  <si>
    <t xml:space="preserve">6.18 Wsparcie podmiotów ekonomii społecznej oraz przedsiębiorstw społecznych 
</t>
  </si>
  <si>
    <t xml:space="preserve">6.19 Kompleksowe wsparcie obywateli państw trzecich
</t>
  </si>
  <si>
    <t>6.19 Kompleksowe wsparcie obywateli państw trzecich</t>
  </si>
  <si>
    <t xml:space="preserve">6.20 Wsparcie społeczności romskiej
</t>
  </si>
  <si>
    <t>6.21 Wsparcie usług społecznych w regionie</t>
  </si>
  <si>
    <t>6.22 Wsparcie usług społecznych i zdrowotnych w regionie - RLKS</t>
  </si>
  <si>
    <t>6.23 Włączenie społeczne - projekty województwa małopolskiego</t>
  </si>
  <si>
    <t>6.23 Włączenie społeczne - projekty Województwa Małopolskiego</t>
  </si>
  <si>
    <t xml:space="preserve">6.24 Programy zdrowotne
</t>
  </si>
  <si>
    <t>6.24 Programy zdrowotne</t>
  </si>
  <si>
    <t xml:space="preserve">6.25 Wsparcie usług zdrowotnych - konkursy
</t>
  </si>
  <si>
    <t>6.25 Wsparcie usług zdrowotnych - konkursy</t>
  </si>
  <si>
    <t xml:space="preserve">6.26 Integracja społeczna osób w szczególnie trudnej sytuacji życiowej
</t>
  </si>
  <si>
    <t xml:space="preserve">6.27 Budowanie potencjału partnerów i organizacji społeczeństwa obywatelskiego w obszarach wsparcia EFS+
</t>
  </si>
  <si>
    <t>B. edukacja włączająca w szkołach i placówkach systemu oświaty prowadzących kształcenie zawodowe</t>
  </si>
  <si>
    <t>Cel polityki, cel szczegółowy</t>
  </si>
  <si>
    <t>7. Fundusze europejskie dla wspólnot lokalnych</t>
  </si>
  <si>
    <t xml:space="preserve">7.1 IIT - Wsparcie oddolnych inicjatyw na obszarach miejskich
</t>
  </si>
  <si>
    <t xml:space="preserve">7.2 ZIT - Wsparcie oddolnych inicjatyw na obszarach miejskich
</t>
  </si>
  <si>
    <t xml:space="preserve">7.5 IIT- Obszary uzdrowiskowe
</t>
  </si>
  <si>
    <t xml:space="preserve">7.6 RLKS - Wsparcie oddolnych inicjatyw na obszarach wiejskich 
</t>
  </si>
  <si>
    <t xml:space="preserve">7.4 IIT- Rewitalizacja
</t>
  </si>
  <si>
    <t>A. Infrastruktura instytucji kultury 
B. Ochrona i opieka nad zabytkami
C. Oferta turystyczna 
D. Trasy turystyczne</t>
  </si>
  <si>
    <t>A. Rewitalizacja</t>
  </si>
  <si>
    <t xml:space="preserve">A. Obszary uzdrowiskowe </t>
  </si>
  <si>
    <t>A. Infrastruktura instytucji kultury 
B. Ochrona i opieka nad zabytkami
C. Oferta turystyczna 
D. Trasy turystyczne
E. Wsparcie procesu zarządzania LSR przez LGD</t>
  </si>
  <si>
    <t>8. Fundusze europejskie dla sprawiedliwej transformacji Małopolski Zachodniej</t>
  </si>
  <si>
    <t xml:space="preserve">8.1 Działania na rzecz poprawy sytuacji na rynku pracy
</t>
  </si>
  <si>
    <t>B. Opieka nad dziećmi do lat 3</t>
  </si>
  <si>
    <t xml:space="preserve">8.2 Edukacja dla transformacji
</t>
  </si>
  <si>
    <t>8.3 Społeczeństwo dla transformacji</t>
  </si>
  <si>
    <t xml:space="preserve">8.4 Inicjatywy lokalne na rzecz transformacji
</t>
  </si>
  <si>
    <t>A. Lokalne budżety obywatelskie,
B. Lokalne inicjatywy społeczne</t>
  </si>
  <si>
    <t>8.5 Wsparcie procesu sprawiedliwej transformacji</t>
  </si>
  <si>
    <t>8.6 Opieka nad osobami potrzebującymi wsparcia w codziennym funkcjonowaniu</t>
  </si>
  <si>
    <t xml:space="preserve">8.7 Rozwój firm wspierający sprawiedliwą transformację
</t>
  </si>
  <si>
    <t>A. Monitorowanie procesu sprawiedliwej transformacji 
B. Sieciowanie i nawiązywanie współpracy interesariuszy procesu transformacji</t>
  </si>
  <si>
    <t>A. Opieka nad osobami starszymi oraz osobami chorymi i z niepełnosprawnościami,
B. Wsparcie opiekunów
C. Dostosowanie infrastruktury do zakresu świadczonych usług</t>
  </si>
  <si>
    <t xml:space="preserve">8.7 Rozwój firm wspierający sprawiedliwą transformację
</t>
  </si>
  <si>
    <t xml:space="preserve">8.8 Pozyskiwanie inwestycji tworzących miejsca pracy </t>
  </si>
  <si>
    <t xml:space="preserve">A. Wsparcie działań na rzecz pozyskiwania inwestycji tworzących miejsca pracy </t>
  </si>
  <si>
    <t>8.9 Rozwój klastrów</t>
  </si>
  <si>
    <t xml:space="preserve">8.10 Gospodarka obiegu zamkniętego
</t>
  </si>
  <si>
    <t>A. Wsparcie doradcze w zakresie GOZ
B. Inwestycje w zakresie zapobiegania i ograniczenia powstawania odpadów oraz zmniejszenia zużycia zasobów środowiskowych (w tym energii i wody oraz surowców) w procesach komunalnych
C. Inwestycje w zakresie gospodarczego wykorzystania odpadów, ścieków i osadów ściekowych oraz biomasy odpadowej
E. Rozwój systemów przetwarzania odpadów zielonych,
F. Wdrażanie rozwiązań ograniczających konsumpcję – np.: punkty napraw, mechanizmy współdzielenia, wymiana dóbr</t>
  </si>
  <si>
    <t>D. Organizacja lokalnego rynku ponownego wykorzystania odpadów na zasadzie „mój odpad twoim materiałem produkcyjnym”</t>
  </si>
  <si>
    <t>8.11 Transformacja energetyczna</t>
  </si>
  <si>
    <t xml:space="preserve">A. Rozwój wykorzystania OZE, 
B. Rozwój obszarów zrównoważonych energetycznie </t>
  </si>
  <si>
    <t xml:space="preserve">C. Kompleksowe inwestycje w renowację i dekarbonizację budynków z uwzględnieniem priorytetowego traktowania projektów uwzględniających zasady NEB
</t>
  </si>
  <si>
    <t xml:space="preserve">D. Rozwój systemów ciepłowniczych
</t>
  </si>
  <si>
    <t>8.12 Transformacja transportu</t>
  </si>
  <si>
    <t>8.13 Zagospodarowanie terenów i obiektów zdegradowanych</t>
  </si>
  <si>
    <t xml:space="preserve">A. Nadanie terenom i obiektom zdegradowanym nowych funkcji społecznych, gospodarczych i przyrodniczych i mieszkaniowych,
B. Dofinansowanie działań i dokumentacji planistycznej dotyczących zagospodarowania terenów i obiektów pogórniczych i poprzemysłowych; 
</t>
  </si>
  <si>
    <t>8.14 Transformacja klimatyczna</t>
  </si>
  <si>
    <t xml:space="preserve">1 (i) </t>
  </si>
  <si>
    <t xml:space="preserve">1(ii) </t>
  </si>
  <si>
    <t xml:space="preserve">1 (iii) </t>
  </si>
  <si>
    <t xml:space="preserve">2 (i) </t>
  </si>
  <si>
    <t xml:space="preserve">2 (ii) </t>
  </si>
  <si>
    <t xml:space="preserve">2 (iv) </t>
  </si>
  <si>
    <t xml:space="preserve">2 (v) </t>
  </si>
  <si>
    <t xml:space="preserve">2 (vi) </t>
  </si>
  <si>
    <t xml:space="preserve">2 (vii) </t>
  </si>
  <si>
    <t xml:space="preserve">2 (viii) </t>
  </si>
  <si>
    <t xml:space="preserve">3 (ii) </t>
  </si>
  <si>
    <t xml:space="preserve">4 (ii) </t>
  </si>
  <si>
    <t xml:space="preserve">4 (iii) </t>
  </si>
  <si>
    <t xml:space="preserve">4 (v) </t>
  </si>
  <si>
    <t xml:space="preserve">4 (vi) </t>
  </si>
  <si>
    <t>4 (a)</t>
  </si>
  <si>
    <t xml:space="preserve">4 (c) </t>
  </si>
  <si>
    <t xml:space="preserve">4(d) </t>
  </si>
  <si>
    <t xml:space="preserve">4 (f) </t>
  </si>
  <si>
    <t xml:space="preserve">4 (g) </t>
  </si>
  <si>
    <t xml:space="preserve">4 (h) </t>
  </si>
  <si>
    <t xml:space="preserve">4 (i) </t>
  </si>
  <si>
    <t xml:space="preserve">4 (j) </t>
  </si>
  <si>
    <t>4 (k)</t>
  </si>
  <si>
    <t xml:space="preserve">4 (k) </t>
  </si>
  <si>
    <t xml:space="preserve">4 (l) </t>
  </si>
  <si>
    <t>4 (f)</t>
  </si>
  <si>
    <t xml:space="preserve">4(k) </t>
  </si>
  <si>
    <t>5 (i)</t>
  </si>
  <si>
    <t>5 (ii)</t>
  </si>
  <si>
    <t>Umożliwienie regionom i ludności łagodzenia wpływających na społeczeństwo, zatrudnienie, gospodarkę i środowisko skutków transformacji w kierunku osiągnięcia celów Unii na rok 2030 w dziedzinie energii i klimatu oraz w kierunku neutralnej dla klimatu gospodarki Unii do roku 2050 w oparciu o porozumienie paryskie</t>
  </si>
  <si>
    <t>Małopolska Zachodnia</t>
  </si>
  <si>
    <t>konkurencyjny</t>
  </si>
  <si>
    <t xml:space="preserve">Urząd Marszałkowski Województwa Małopolskiego (Departament Funduszy Europejskich) </t>
  </si>
  <si>
    <t>Wojewódzki Urząd Pracy w Krakowie</t>
  </si>
  <si>
    <t>niekonkurencyjny</t>
  </si>
  <si>
    <t>Małopolskie Centrum Przedsiębiorczości</t>
  </si>
  <si>
    <t>Dodatkowe informacje na temat planowanych naborów będą podawane sukcesywnie w ramach kolejnych aktualizacji harmonogramu.</t>
  </si>
  <si>
    <t>n/d</t>
  </si>
  <si>
    <t>IV kw. 2024</t>
  </si>
  <si>
    <t>IV kw.2024</t>
  </si>
  <si>
    <t>III kw. 2025</t>
  </si>
  <si>
    <t>RLKS</t>
  </si>
  <si>
    <t>I kw. 2025</t>
  </si>
  <si>
    <t>A. Infrastruktura regionalnych instytucji kultury</t>
  </si>
  <si>
    <t>B. Małopolski Szlak Beskidzki (tryb konkurencyjny)</t>
  </si>
  <si>
    <t xml:space="preserve">D. Infrastruktura turystyczna na terenie parków krajobrazowych (tryb konkurencyjny) </t>
  </si>
  <si>
    <t xml:space="preserve">A. podnoszenie jakości edukacji przedszkolnej 
B.tworzenie miejsc przedszkolnych          </t>
  </si>
  <si>
    <t>D. edukacja włączająca w ośrodkach wychowania przedszkolnego</t>
  </si>
  <si>
    <t>II kw. 2025</t>
  </si>
  <si>
    <t>A. Inwestycje rozwojowe (w tym produkcyjne, logistyczne i B+R, w zakresie zapobiegania i ograniczenia powstawania odpadów oraz zmniejszenia zużycia zasobów środowiskowych) prowadzące do zmiany profilu działalności przedsiębiorstw lub do tworzenia nowych miejsc pracy.</t>
  </si>
  <si>
    <t>Data początkowa nabór II</t>
  </si>
  <si>
    <t>Data początkowa nabór III</t>
  </si>
  <si>
    <t xml:space="preserve">A. zabezpieczenie potrzeb służb ratowniczych </t>
  </si>
  <si>
    <t xml:space="preserve">Budynki komunalne </t>
  </si>
  <si>
    <t>brak danych</t>
  </si>
  <si>
    <t>Data początkowa nabór IV</t>
  </si>
  <si>
    <t>I kw. 2026</t>
  </si>
  <si>
    <t>I kw. 2027</t>
  </si>
  <si>
    <t>IV kw 2025</t>
  </si>
  <si>
    <t>Instytucje wspierające biznes - Bank Gospodarstwa Krajowego</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</si>
  <si>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SzOOP)</t>
  </si>
  <si>
    <t>III kw. 2026</t>
  </si>
  <si>
    <t>Całkowita  kwota dofinansowania na Działanie 2.25 typ A, typ B, typ C wynosi 46 624 000 zł. Dodatkowe informacje na temat planowanych naborów będą podawane sukcesywnie w ramach kolejnych aktualizacji harmonogramu.</t>
  </si>
  <si>
    <t>IV kw. 2026</t>
  </si>
  <si>
    <t>II kw. 2027</t>
  </si>
  <si>
    <t>IV kw. 2025</t>
  </si>
  <si>
    <t>IV kw. 2027</t>
  </si>
  <si>
    <t>II kw. 2026</t>
  </si>
  <si>
    <t xml:space="preserve">niekonkurencyjny  </t>
  </si>
  <si>
    <t xml:space="preserve">niekonkurencyjny 
</t>
  </si>
  <si>
    <t xml:space="preserve">konkurencyjny  </t>
  </si>
  <si>
    <t xml:space="preserve">konkurencyjny </t>
  </si>
  <si>
    <t xml:space="preserve">konkurencyjny 
</t>
  </si>
  <si>
    <t>projekt niekonkurencyjny</t>
  </si>
  <si>
    <t>II kw 2027</t>
  </si>
  <si>
    <t>IV kw. 2024/ I kw. 2025</t>
  </si>
  <si>
    <t>II kw 2026</t>
  </si>
  <si>
    <t xml:space="preserve">brak danych </t>
  </si>
  <si>
    <t>IV kw 2027</t>
  </si>
  <si>
    <t>A. SPIN – Małopolskie Centra Transferu Wiedzy</t>
  </si>
  <si>
    <t>Data początkowa nabór V/VI/VII</t>
  </si>
  <si>
    <t>I kw. 2027/ I kw. 2028/ I kw. 2029</t>
  </si>
  <si>
    <t xml:space="preserve">A. kształtowanie świadomości mieszkańców
B. podnoszenie potencjału oraz kompetencji administracji lokalnej oraz partnerów społeczno-gospodarczych 
</t>
  </si>
  <si>
    <t>B. sprawiedliwa transformacja w szkołach i placówek oświatowych oraz w uczelniach zawodowych (typu PWSZ)</t>
  </si>
  <si>
    <t>A. tworzenie przestrzeni typu fablab</t>
  </si>
  <si>
    <t>A. Tereny inwestycyjne</t>
  </si>
  <si>
    <t>B. Usługi domowej opieki długoterminowej zgodne z zasadą deinstytucjonalizacji, w tym wykorzystanie modelu DDOM</t>
  </si>
  <si>
    <t>A. Usługi w zakresie wsparcia rodziny i pieczy zastępczej oraz/lub kompleksowe wsparcie osób usamodzielnianych i opuszczających piecze zastępczą,
B. Tworzenie nowych oraz rozwój już istniejących placówek wsparcia dziennego dla dzieci i młodzieży,
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</si>
  <si>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</si>
  <si>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 xml:space="preserve">A. podnoszenie jakości edukacji przedszkolnej
B.tworzenie miejsc przedszkolnych                 D.edukacja włączająca w ośrodkach wychowania przedszkolnego </t>
  </si>
  <si>
    <t>A. działania mające na celu integrację osób w szczególnej sytuacji życiowej realizowane przez gminy i powiaty</t>
  </si>
  <si>
    <t xml:space="preserve">A. tworzenie nowych oraz rozwój już istniejących placówek wsparcia dziennego dla dzieci i młodzieży,
B. usługi zgodne z zasadą deinstytucjonalizacji, w zakresie zapewnienia opieki osobom potrzebującym wsparcia w codziennym funkcjonowaniu, w tym ze względu na wiek oraz/lub usługi w zakresie wsparcia opiekunów nieformalnych
C. usługi w zakresie rozwoju mieszkalnictwa chronionego, wspomaganego i innych rodzajów mieszkań z usługami,
D) Usługi domowej opieki długoterminowej zgodne z zasadą deinstytucjonalizacji, w tym wykorzystanie modelu DDOM
E) Wsparcie procesu zarządzania LSR przez LGD
</t>
  </si>
  <si>
    <t>C. usługi zgodne z zasadą deinstytucjonalizacji, w zakresie zapewnienia opieki osobom potrzebującym wsparcia w codziennym funkcjonowaniu, w tym ze względu na wiek oraz/lub usługi w zakresie wsparcia opiekunów nieformalnych
D. usługi w zakresie rozwoju mieszkalnictwa chronionego, wspomaganego i innych rodzajów mieszkań z usługami,
E. usługi w zakresie interwencji kryzysowej</t>
  </si>
  <si>
    <t xml:space="preserve">A. usługi w zakresie wsparcia rodziny i pieczy zastępczej oraz/lub kompleksowe wsparcie osób usamodzielnianych i opuszczających piecze zastępczą,
B. tworzenie nowych oraz rozwój już istniejących placówek wsparcia dziennego dla dzieci i młodzieży
</t>
  </si>
  <si>
    <t>A. kompleksowe działania na rzecz poprawy wykształcenia i zatrudnienia członków społeczności romskiej, działania na rzecz likwidacji barier, które utrudniają zatrudnianie Romów i integrację ze społecznością większościową</t>
  </si>
  <si>
    <t>B. wsparcie obywateli państw trzecich realizowane przez WUP</t>
  </si>
  <si>
    <t>A. wsparcie obywateli państw trzecich - konkurs</t>
  </si>
  <si>
    <t xml:space="preserve">A. wsparcie bezpośrednie podmiotów ekonomii społecznej
</t>
  </si>
  <si>
    <t xml:space="preserve">A. aktywizacja społeczna i zawodowa osób zagrożonych wykluczeniem społecznym oraz osób biernych zawodowo
B. aktywizacja społeczna i zawodowa osób zagrożonych wykluczeniem społecznym oraz osób biernych zawodowo w podmiotach reintegracyjnych </t>
  </si>
  <si>
    <t>B. Programy akceleracyjne
C. Programy rozwojowe dla start-upów</t>
  </si>
  <si>
    <t xml:space="preserve">przedsiębiorstwa (wnioskodawcą jest podmiot posiadający osobowość prawną lub będący ułomną osobą prawną, tj. podmiot nieposiadający osobowości prawnej, lecz posiadający na mocy ustawy zdolność prawną wskazany w SzOP)
.
</t>
  </si>
  <si>
    <t>przedsiębiorstwa (wnioskodawcą jest podmiot posiadający osobowość prawną lub będący ułomną osobą prawną, tj. podmiot nieposiadający osobowości prawnej, lecz posiadający na mocy ustawy zdolność prawną wskazany w SzOP)</t>
  </si>
  <si>
    <t xml:space="preserve">przedsiębiorstwa,  (wnioskodawcą jest podmiot posiadający osobowość prawną lub będący ułomną osobą prawną, tj. podmiot nieposiadający osobowości prawnej, lecz posiadający na mocy ustawy zdolność prawną wskazany w SzOP)
.
</t>
  </si>
  <si>
    <t>instytucje nauki i edukacji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</si>
  <si>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</si>
  <si>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(wnioskodawcą jest podmiot posiadający osobowość prawną lub będący ułomną osobą prawną, tj. podmiot nieposiadający osobowości prawnej, lecz posiadający na mocy ustawy zdolność prawną wskazany w SzOP)</t>
  </si>
  <si>
    <t xml:space="preserve">Instytucje wspierające biznes, Administracja publiczna (wnioskodawcą jest podmiot posiadający osobowość prawną lub będący ułomną osobą prawną, tj. podmiot nieposiadający osobowości prawnej, lecz posiadający na mocy ustawy zdolność prawną wskazany w SzOP)
</t>
  </si>
  <si>
    <t>Administracja publiczna, Instytucje wspierające biznes (wnioskodawcą jest podmiot posiadający osobowość prawną lub będący ułomną osobą prawną, tj. podmiot nieposiadający osobowości prawnej, lecz posiadający na mocy ustawy zdolność prawną wskazany w SzOP)</t>
  </si>
  <si>
    <t>przedsiębiorstwa,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</si>
  <si>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partnerzy społeczni, słuzby publiczne (wnioskodawcą jest podmiot posiadający osobowość prawną lub będący ułomną osobą prawną, tj. podmiot nieposiadający osobowości prawnej, lecz posiadający na mocy ustawy zdolność prawną wskazany w SzOP)</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</si>
  <si>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</si>
  <si>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terytorialnego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</si>
  <si>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(wnioskodawcą jest podmiot posiadający osobowość prawną lub będący ułomną osobą prawną, tj. podmiot nieposiadający osobowości prawnej, lecz posiadający na mocy ustawy zdolność prawną wskazany w SzOP)</t>
  </si>
  <si>
    <t>Instytucje ochrony zdrowia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</si>
  <si>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</si>
  <si>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Partnerzy społeczni, Przedsiębiorstwa, Przedsiębiorstwa realizujące cele publiczne, Służby publiczne, Organizacje społeczne i związki wyznaniowe, Instytucje wspierające biznes, Instytucje nauki i edukacji, Instytucje ochrony zdrowia,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</si>
  <si>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</si>
  <si>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Instytucje ochrony zdrowia,, Partnerzy społeczni, Przedsiębiorstwa, Przedsiębiorstwa realizujące cele publiczne, Służby publiczne, Organizacje społeczne i związki wyznaniowe, Instytucje wspierające biznes, Instytucje nauki i edukacji, Administracja publiczna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</si>
  <si>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</si>
  <si>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</si>
  <si>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</si>
  <si>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</si>
  <si>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t>
  </si>
  <si>
    <t>przedsiębiorstwa, administracja publiczna, przedsiębiorstwa realizujące cele publiczne, instytucje wspierające biznes, instytucje ochrony zdrowia, organizacje społeczne i związki wyznaniowe, instytucje nauki i edukacji, partnerzy społeczni, służby publiczne (wnioskodawcą jest podmiot posiadający osobowość prawną lub będący ułomną osobą prawną, tj. podmiot nieposiadający osobowości prawnej, lecz posiadający na mocy ustawy zdolność prawną wskazany w SzOP)</t>
  </si>
  <si>
    <t>organizacje społeczne i związki wyznaniowe - Ośrodki Wsparcia Ekonomii Społecznej (wnioskodawcą jest podmiot posiadający osobowość prawną lub będący ułomną osobą prawną, tj. podmiot nieposiadający osobowości prawnej, lecz posiadający na mocy ustawy zdolność prawną wskazany w SzOP)</t>
  </si>
  <si>
    <t>Organizacje społeczne i związki wyznaniowe, partnerzy społeczni, (wnioskodawcą jest podmiot posiadający osobowość prawną lub będący ułomną osobą prawną, tj. podmiot nieposiadający osobowości prawnej, lecz posiadający na mocy ustawy zdolność prawną wskazany w SzOP)</t>
  </si>
  <si>
    <t>administracja publiczna, słuzby publiczne, organizacje społeczne i związki wyznaniowe, instytucje nauki i edukacji, partnerzy społeczni,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</si>
  <si>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Instytucje nauki i edukacji, Instytucje wspierające biznes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</si>
  <si>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(wnioskodawcą jest podmiot posiadający osobowość prawną lub będący ułomną osobą prawną, tj. podmiot nieposiadający osobowości prawnej, lecz posiadający na mocy ustawy zdolność prawną wskazany w SzOP)</t>
  </si>
  <si>
    <t>Przedsiębiorstwa (wnioskodawcą jest podmiot posiadający osobowość prawną lub będący ułomną osobą prawną, tj. podmiot nieposiadający osobowości prawnej, lecz posiadający na mocy ustawy zdolność prawną wskazany w SzOP)</t>
  </si>
  <si>
    <t>Kwota dofinansowania nabór I</t>
  </si>
  <si>
    <r>
      <t>Kwota dofinansowania</t>
    </r>
    <r>
      <rPr>
        <sz val="12"/>
        <color theme="1"/>
        <rFont val="Arial"/>
        <family val="2"/>
        <charset val="238"/>
      </rPr>
      <t xml:space="preserve"> nabór II</t>
    </r>
  </si>
  <si>
    <r>
      <t>Kwota dofinansowania</t>
    </r>
    <r>
      <rPr>
        <sz val="12"/>
        <color theme="1"/>
        <rFont val="Arial"/>
        <family val="2"/>
        <charset val="238"/>
      </rPr>
      <t xml:space="preserve"> nabór III</t>
    </r>
  </si>
  <si>
    <r>
      <t>Kwota dofinansowania</t>
    </r>
    <r>
      <rPr>
        <sz val="12"/>
        <color theme="1"/>
        <rFont val="Arial"/>
        <family val="2"/>
        <charset val="238"/>
      </rPr>
      <t xml:space="preserve"> nabór IV</t>
    </r>
  </si>
  <si>
    <t>Kwota dofinansowania nabór  V/VI/VII</t>
  </si>
  <si>
    <t>6.28 Nauka i innowacja w małopolskich szkołach</t>
  </si>
  <si>
    <t>A.  tworzenie oferty edukacyjnej dla szkół i placówek oświatowych przez małopolskie instytucje popularyzujące naukę i innowacje (np. typu fablab, Cogiteon)</t>
  </si>
  <si>
    <t xml:space="preserve">6.29 Wsparcie wychowania przedszkolnego - ZIT, IIT
</t>
  </si>
  <si>
    <t xml:space="preserve">6.32 Aktywizacja społeczno-zawodowa - ZIT, IIT
</t>
  </si>
  <si>
    <t xml:space="preserve">6.34 Wsparcie usług zdrowotnych - ZIT,IIT
</t>
  </si>
  <si>
    <t>6.34 Wsparcie usług zdrowotnych - ZIT,IIT</t>
  </si>
  <si>
    <t xml:space="preserve">6.11 Wsparcie kształcenia zawodowego </t>
  </si>
  <si>
    <t>A. Usługi w zakresie psychiatrii środowiskowej skierowanej do osób dorosłych, w tym wykorzystanie modelu CZP</t>
  </si>
  <si>
    <t xml:space="preserve">6.30 Wsparcie kształcenia ogólnego - ZIT, IIT
</t>
  </si>
  <si>
    <t xml:space="preserve">6.31 Wsparcie kształcenia zawodowego -ZIT, IIT
</t>
  </si>
  <si>
    <t>6.33 Wsparcie usług społecznych w regionie - ZIT, IIT</t>
  </si>
  <si>
    <t xml:space="preserve">28 900 000,00 zł. </t>
  </si>
  <si>
    <t xml:space="preserve">1. Projekt realizowany w trybie niekonkurencyjnym przez Województwo Małopolskie - Wojewódzki Urząd Pracy w Krakowie.
2. Tytuł projektu: Pracownicy - najlepsza inwestycja dla firmy     
3. Dokumenty, w których wnioskodawca ze względu na charakter lub cel projektu, jest podmiotem jednoznacznie określonym przed złożeniem wniosku o dofinansowanie projektu:      
Strategia Rozwoju Województwa "Małopolska 2030", Kontrakt Programowy,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FEM  2021-2027 (opisany cel szczegółowy), Kontrakt Programowy.  WUP wykonuje zadania samorządu województwa z zakresu polityki rynku pracy określone w  art. 8 ust. 3 w zw. z ust. 1 pkt 6 lit. b) ustawy z dnia 20 kwietnia 2004 r. o promocji zatrudnienia i instytucjach rynku pracy.
</t>
  </si>
  <si>
    <t>2025 r.</t>
  </si>
  <si>
    <t>1. Projekt realizowany w trybie niekonkurencyjnym przez Skarb Państwa – Małopolskigo Wojewódzkiego Komendanta OHP 2) Tytuł projektu: "Zdobądź nowe umiejętności"  3) Dokumenty, w których OHP ze względu na charakter lub cel projektu, jest podmiotem jednoznacznie określonym przed złożeniem wniosku o dofinansowanie projektu: Ustawa z dnia 20 kwietnia 2004 r. o promocji zatrudnienia i instytucjach rynku pracy (Dz.U. 2004 Nr 99 poz. 1001): art. 6, pkt.1, ust. 2, art. 6, pkt. 3, art. 11, pkt. 1, art. 14, pkt. 1, ust. 1-4                                                                                3)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Ustawa z dnia 20 kwietnia 2004 r. o promocji zatrudnienia i instytucjach rynku pracy (Dz.U. 2004 Nr 99 poz. 1001): art. 6, pkt. 3, art. 12, pkt. 3 i 4, art. 12, pkt. 5, ust. 1  Rozporządzenie Ministra Pracy i Polityki Społecznej z dnia 22 lipca 2011 r. w sprawie szczegółowych zadań i organizacji Ochotniczych Hufców Pracy (Dz.U. z 2011 nr 155 poz. 920), które określa zadania Małopolskiej Wojewódzkiej Komendy OHP; Program FEM 2021-2027</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</si>
  <si>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</si>
  <si>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Jednostki samorzadu terytorialnego ich związki i  stowarzyszenia, Przedsiębiorstwa, Partnerstwa, Przedsiębiorstwa realizujące cele publiczne, Służby publiczne, Organizacje społeczne i związki wyznaniowe (wnioskodawcą jest podmiot posiadający osobowość prawną lub będący ułomną osobą prawną, tj. podmiot nieposiadający osobowości prawnej, lecz posiadający na mocy ustawy zdolność prawną wskazany w SzOP)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</si>
  <si>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SzOOP)</t>
  </si>
  <si>
    <t>Administracja publiczna, Przedsiębiorstwa, Organizacje społeczne i związki wyznaniowe, Instytucje nauki i edukacji, Przedsiębiorstwa realizujące cele publiczne, służby publiczne, instytucje ochrony zdrowia, Jednostki samorządu terytorialnego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</si>
  <si>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Przedsiębiorstwa realizujące cele publiczne, Służby publiczne, w tym: jednostki organizacyjne działające w imieniu jednostek samorządu terytorialnego;  jednostki samorządu terytorialnego, ich związki i stowarzyszenia;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</si>
  <si>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nie dotyczy</t>
  </si>
  <si>
    <t>30.11.2023 r.</t>
  </si>
  <si>
    <t>05.02.2024 r.</t>
  </si>
  <si>
    <t xml:space="preserve"> 31.01.2024</t>
  </si>
  <si>
    <t>6.35 Transformacja cyfrowa szkół</t>
  </si>
  <si>
    <t xml:space="preserve">C. budowanie potencjału partnerów/ organizacji społeczeństwa obywatelskiego dla wsparcia edukacji dzieci i młodzieży </t>
  </si>
  <si>
    <t>D. budowanie potencjału partnerów/ organizacji społeczeństwa obywatelskiego dla wsparcia edukacji osób dorosłych</t>
  </si>
  <si>
    <t xml:space="preserve">E. budowanie potencjału partnerów/ organizacji społeczeństwa obywatelskiego dla wsparcia osób zagrożonych ubóstwem i wykluczeniem społecznym  </t>
  </si>
  <si>
    <t xml:space="preserve">F. budowanie potencjału partnerów/ organizacji społeczeństwa obywatelskiego dla wsparcia obywateli państw trzecich  </t>
  </si>
  <si>
    <t xml:space="preserve">A. budowanie potencjału partnerów/ organizacji społeczeństwa obywatelskiego dla wsparcia zatrudnienia w regionie
</t>
  </si>
  <si>
    <t>A. Małopolski program wspierania uczniów</t>
  </si>
  <si>
    <t>B. Koordynacja kształcenia zawodowego</t>
  </si>
  <si>
    <t xml:space="preserve">A. podniesienie jakości kształcenia zawodowego </t>
  </si>
  <si>
    <t>Nabór zakończony</t>
  </si>
  <si>
    <t>Kwota dofinansowania I nabór  EURO (UE)</t>
  </si>
  <si>
    <t>Kwota dofinansowania nabór II EURO (UE)</t>
  </si>
  <si>
    <t>Kwota dofinansowania nabór III EURO (UE)</t>
  </si>
  <si>
    <t xml:space="preserve">B. budowanie potencjału partnerów/ organizacji społeczeństwa obywatelskiego dla równości kobiet i mężczyzn </t>
  </si>
  <si>
    <t>A. Transformacja cyfrowa szkół - komponenet niekonkurencyjny</t>
  </si>
  <si>
    <t>B. Transformacja cyfrowa szkół - projekty konkursowe</t>
  </si>
  <si>
    <t>A Małopolski Szlak Beskidzki (tryb niekonkurencyjny)</t>
  </si>
  <si>
    <t>C. Małopolskie dziedzictwo geologiczne (tryb niekonkurencyjny)</t>
  </si>
  <si>
    <t>Nabory w zależności od terminów zaplanowanych przez poszczególe LGD. Dodatkowe informacje na temat planowanych naborów będą podawane sukcesywnie w ramach kolejnych aktualizacji harmonogramu.</t>
  </si>
  <si>
    <t>styczeń 2024</t>
  </si>
  <si>
    <t>marzec 2024</t>
  </si>
  <si>
    <t>wrzesień 2024</t>
  </si>
  <si>
    <t>październik 2024</t>
  </si>
  <si>
    <t>czerwiec 2024</t>
  </si>
  <si>
    <t>lipiec 2024</t>
  </si>
  <si>
    <t>grudzień 2024</t>
  </si>
  <si>
    <t>maj 2024</t>
  </si>
  <si>
    <t>luty 2024</t>
  </si>
  <si>
    <t>kwiecień 2024</t>
  </si>
  <si>
    <t>pażdziernik 2024</t>
  </si>
  <si>
    <t xml:space="preserve">wrzesień 2024 </t>
  </si>
  <si>
    <t>listopad 2024</t>
  </si>
  <si>
    <t>sierpień 2024</t>
  </si>
  <si>
    <t>styczeń 2025</t>
  </si>
  <si>
    <t>marzec 2025</t>
  </si>
  <si>
    <t>5.16 Dzienne Domy Opieki Medycznej - ZIT</t>
  </si>
  <si>
    <t xml:space="preserve">D Usługi z zakresu teleopieki </t>
  </si>
  <si>
    <t>A wsparcie procesu deinstytucjonalizacji usług społecznych</t>
  </si>
  <si>
    <t>C system usług społecznych - inkubacja innowacji</t>
  </si>
  <si>
    <t xml:space="preserve">czerwiec 2024 </t>
  </si>
  <si>
    <t>2025</t>
  </si>
  <si>
    <t>I kw. 2028</t>
  </si>
  <si>
    <t xml:space="preserve">76 500 000,00 </t>
  </si>
  <si>
    <t xml:space="preserve"> I kw. 2027</t>
  </si>
  <si>
    <t xml:space="preserve">kwiecień 2024 </t>
  </si>
  <si>
    <t>Administracja publiczna (wnioskodawcą jest podmiot posiadający osobowość prawną lub będący ułomną osobą prawną, tj. podmiot nieposiadający osobowości prawnej, lecz posiadający na mocy ustawy zdolność prawną wskazany w SzOP)</t>
  </si>
  <si>
    <t>A. E-administracja i otwarte zasoby
B. Cyberbezpieczeństwo w administracji</t>
  </si>
  <si>
    <t>A, Cyfryzacja powiatowego zasobu geodezyjnego i kartograficznego w zakresie utworzenia zgodnych z obowiązującym modelem pojęciowym zbiorów danych przestrzennych w bazie EGiB 
B. Cyfryzacja powiatowego zasobu geodezyjnego i kartograficznego w zakresie utworzenia zgodnych z obowiązującym modelem pojęciowym zbiorów danych przestrzennych w bazach: GESUT (Geodezyjna Sieć Uzbrojenia Terenu), BDOT500</t>
  </si>
  <si>
    <t>administracja publiczna, jednostki samorządu tetyrorialnego ich związki i stowarzyszenia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</si>
  <si>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(wnioskodawcą jest podmiot posiadający osobowość prawną lub będący ułomną osobą prawną, tj. podmiot nieposiadający osobowości prawnej, lecz posiadający na mocy ustawy zdolność prawną wskazany w SzOP)</t>
  </si>
  <si>
    <t>administracja publiczna, jednostki samorządu tetyrorialnego, ich związki i stowarzyszenia; przedsiębiorstwa realizujące cele publiczne, służby publiczne, w tym: jednostki organizacyjne działające w imieniu jednostek samorządu terytorialnego;  organizatorzy i operatorzy publicznego transportu zbiorowego; podmioty świadczące usługi publiczne w ramach realizacji obowiązków własnych jednostek samorządu terytorialnego; zarządcy infrastruktury dworcowej (wnioskodawcą jest podmiot posiadający osobowość prawną lub będący ułomną osobą prawną, tj. podmiot nieposiadający osobowości prawnej, lecz posiadający na mocy ustawy zdolność prawną wskazany w SzOP)</t>
  </si>
  <si>
    <t>A. Małopolski pociąg do kariery</t>
  </si>
  <si>
    <t>A. Wsparcie tworzenia i rozwoju nowych klastrów
B. Wsparcie istniejących klastrów
C. Wsparcie inicjatyw w zakresie symbiozy gospodarczej i współdzielenia zasobów przedsiębiorstw
D. Budowa lokalnego ekosystemu (umiejętności, rozwój technologii, sieciowanie) na rzecz renowacji i dekarbonizacji budynków oraz upowszechniania zasad NEB</t>
  </si>
  <si>
    <t>B. Ochrona przyrody i różnorodności biologicznej</t>
  </si>
  <si>
    <t xml:space="preserve">A. Rozwój niebiesko-zielonej infrastruktury, w powiązaniu z rozwojem usług ekosystemowych i edukacją klimatyczną
</t>
  </si>
  <si>
    <t xml:space="preserve">A. Zeroemisyjny tabor autobusowy, w tym wodorowy
B. Zaplecze techniczne do obsługi taboru autobusowego
C. Infrastruktura do obsługi podróżnych
D. Integracja usług transportowych dotyczących powiązań lokalnych i ponadlokalnych, w tym cyfryzacja,
E. Publiczna infrastruktura obsługi i ładowania poj. zeroemisyjnych
F. Infrastruktura zrównoważonej mobilności miejskiej, w tym dla ruchu pieszego i rowerowego
</t>
  </si>
  <si>
    <t>23.11.2023</t>
  </si>
  <si>
    <t>16.02.2024</t>
  </si>
  <si>
    <t>25.01.2024</t>
  </si>
  <si>
    <t>05.04.2024</t>
  </si>
  <si>
    <t>22.03.2024</t>
  </si>
  <si>
    <t>18.01.2024</t>
  </si>
  <si>
    <t>31.12.2024</t>
  </si>
  <si>
    <t>19.03.2024</t>
  </si>
  <si>
    <t xml:space="preserve"> 02.01.2024</t>
  </si>
  <si>
    <t>II kw. 2025 / III kw. 2025</t>
  </si>
  <si>
    <t>IV kw. 2024 / I kw. 2025</t>
  </si>
  <si>
    <t>III kw. 2025 / IV kw. 2025</t>
  </si>
  <si>
    <t>I kw. 2025 / II kw. 2025</t>
  </si>
  <si>
    <t>IV kw. 2024 /I kw. 2025</t>
  </si>
  <si>
    <t>IV kw. 2024 / I kw.2025</t>
  </si>
  <si>
    <t>Administracja publiczna, Jednostki organizacyjne działające w imieniu jednostek samorządu terytorialnego, Jednostki rządowe i samorządowe ochrony środowiska, Jednostki Samorządu Terytorialnego, ich związki i stowarzyszenia, Lokalne Grupy Działania, Organizacje pozarządowe, Podmioty świadczące usługi publiczne w ramach realizacji obowiązków własnych jednostek samorządu terytorialnego, Podmioty zarządzające terenami inwestycyjnymi, Spółki wodne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</si>
  <si>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Instytucje wspierające biznes, Organizacje społeczne i związki wyznaniowe, Partnerstwa,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</si>
  <si>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4 (c)</t>
  </si>
  <si>
    <t>4 (g)</t>
  </si>
  <si>
    <t>4 (h)</t>
  </si>
  <si>
    <t>4 (i)</t>
  </si>
  <si>
    <t>Administracja publiczna, Instytucje nauki i edukacji, Organizacje społeczne i związki wyznaniowe, Służby publiczne, Przedsiębiorstwa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</si>
  <si>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</si>
  <si>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Służby publiczne Przedsiębiorstwa realizujące cele publiczne (wnioskodawcą jest podmiot posiadający osobowość prawną lub będący ułomną osobą prawną, tj. podmiot nieposiadający osobowości prawnej, lecz posiadający na mocy ustawy zdolność prawną wskazany w SzOP)</t>
  </si>
  <si>
    <t>Administracja publiczna, Instytucje kultury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</si>
  <si>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</si>
  <si>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(wnioskodawcą jest podmiot posiadający osobowość prawną lub będący ułomną osobą prawną, tj. podmiot nieposiadający osobowości prawnej, lecz posiadający na mocy ustawy zdolność prawną wskazany w SzOP)</t>
  </si>
  <si>
    <t>Administracja publiczna,  Służby publiczne, Organizacje społeczne i związki wyznaniowe,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</si>
  <si>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</si>
  <si>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Służby publiczne, Zintegrowane Inwestycje Terytorialne (ZIT)(wnioskodawcą jest podmiot posiadający osobowość prawną lub będący ułomną osobą prawną, tj. podmiot nieposiadający osobowości prawnej, lecz posiadający na mocy ustawy zdolność prawną wskazany w SzOP)</t>
  </si>
  <si>
    <t>Administracja publiczna, Organizacje społeczne i związki wyznaniowe, Rozwój lokalny kierowany przez społeczność (RLKS), 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</si>
  <si>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Organizacje społeczne i związki wyznaniowe, Partnerstwa,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</si>
  <si>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30 września 2024</t>
  </si>
  <si>
    <t>A. Centrum Edukacji Odnawialnych Źródeł Energii</t>
  </si>
  <si>
    <t xml:space="preserve">10 500 000 kwota całkowitej alokacji </t>
  </si>
  <si>
    <t>9. Pomoc Techniczna FST</t>
  </si>
  <si>
    <t>9.01 Wsparcie wdrażania programu z FST</t>
  </si>
  <si>
    <t xml:space="preserve">Urząd Marszałkowski Województwa Małopolskiego (Departament Monitorowania Wdrażania Funduszy Europejskich) </t>
  </si>
  <si>
    <t>10. Pomoc Techniczna EFRR</t>
  </si>
  <si>
    <t>10.01 Wsparcie wdrażania programu z EFRR</t>
  </si>
  <si>
    <t>Administracja publiczna, jednostki samorządu terytorialnego (Instytucja Zarządzająca, Instytucje Pośredniczące)</t>
  </si>
  <si>
    <t>Nie dotyczy</t>
  </si>
  <si>
    <t>administracja publiczna, jednostki samorzadu tetyrorialnego ich związki i stowarzyszenia (wnioskodawcą jest podmiot posiadający osobowość prawną lub będący ułomną osobą prawną, tj. podmiot nieposiadający osobowości prawnej, lecz posiadający na mocy ustawy zdolność prawną wskazany w SzOP), partnerstwa, przedsiębiorstwa realizujące cele publiczne, służby publiczne</t>
  </si>
  <si>
    <t xml:space="preserve">I kw. 2025 </t>
  </si>
  <si>
    <t>przedsiębiorstwa, administracja publiczna, przedsiębiorstwa realizujące cele publiczne, instytucje wspierające biznes, instytucje ochrony zdrowia, organizacje społeczne i związki wyznaniowe, instytucje nauki i edukacji , partnerzy społeczni, (wnioskodawcą jest podmiot posiadający osobowość prawną lub będący ułomną osobą prawną, tj. podmiot nieposiadający osobowości prawnej, lecz posiadający na mocy ustawy zdolność prawną wskazany w SzOP)ZIT</t>
  </si>
  <si>
    <t xml:space="preserve">
15.12.2023
 </t>
  </si>
  <si>
    <t xml:space="preserve">
19.12.2023
</t>
  </si>
  <si>
    <t xml:space="preserve">przedsiębiorstwa (wnioskodawcą jest podmiot posiadający osobowość prawną lub będący ułomną osobą prawną, tj. podmiot nieposiadający osobowości prawnej, lecz posiadający na mocy ustawy zdolność prawną wskazany w SzOP)
</t>
  </si>
  <si>
    <t>7.3 Tereny inwestycyjne</t>
  </si>
  <si>
    <t xml:space="preserve">7.7 Tereny inwestycyjne
</t>
  </si>
  <si>
    <t>A. Kompleksowe programy transformacji i wsparcia na rynku pracy</t>
  </si>
  <si>
    <t>województwo małopolskie</t>
  </si>
  <si>
    <t>14 785 466,75 zł</t>
  </si>
  <si>
    <r>
      <t>Prezentowane w harmonogramie kwoty dofinansowania w złotych są kwotami orientacyjnymi, obliczonymi przy pomocy uśrednionego kursu euro z ostatnich trzech miesięcy poprzedzających datę aktualizacji harmonogramu.</t>
    </r>
    <r>
      <rPr>
        <strike/>
        <sz val="12"/>
        <color theme="1"/>
        <rFont val="Arial"/>
        <family val="2"/>
        <charset val="238"/>
      </rPr>
      <t xml:space="preserve"> </t>
    </r>
  </si>
  <si>
    <t>A. infrastruktura do obsługi podróżnych (w tym również integracja usług transportowych w regionie oraz  publiczna infrastruktura ładowania poj. zeroemisyjnych)</t>
  </si>
  <si>
    <t>A. Dzienne Domy Opieki Medycznej - ZIT</t>
  </si>
  <si>
    <t xml:space="preserve">6.10 Wsparcie kształcenia ogólnego </t>
  </si>
  <si>
    <t xml:space="preserve">A.podniesienie jakości kształcenia zawodowego </t>
  </si>
  <si>
    <t>Administracja publiczna, Instytucje nauki i edukacji, Służby publiczne (wnioskodawcą jest podmiot posiadający osobowość prawną lub będący ułomną osobą prawną, tj. podmiot nieposiadający osobowości prawnej, lecz posiadający na mocy ustawy zdolność prawną wskazany w SzOP)</t>
  </si>
  <si>
    <t>służby publiczne (wnioskodawcą jest podmiot posiadający osobowość prawną lub będący ułomną osobą prawną, tj. podmiot nieposiadający osobowości prawnej, lecz posiadający na mocy ustawy zdolność prawną wskazany w SzOP)</t>
  </si>
  <si>
    <t>administracja publiczna, instytucje nauki i edukacji, instytucje ochrony zdrowia, organizacje społeczne i związki wyznaniowe, partnerzy społeczni, przedsiębiorstwa, przedsiębiorstwa realizujące cele publiczne, służby publiczne (wnioskodawcą jest podmiot posiadający osobowość prawną lub będący ułomną osobą prawną, tj. podmiot nieposiadający osobowości prawnej, lecz posiadający na mocy ustawy zdolność prawną wskazany w SzOP)</t>
  </si>
  <si>
    <t xml:space="preserve">C.  dwujęzyczny maluch </t>
  </si>
  <si>
    <t xml:space="preserve"> styczeń 2024</t>
  </si>
  <si>
    <t xml:space="preserve"> luty 2024</t>
  </si>
  <si>
    <t xml:space="preserve">1) Projekt realizowany w trybie niekonkurencyjnym przez Województwo Małopolskie - Wojewódzki Urząd Pracy w Krakowie; 
2) Tytuł projektu: "Nowy start w Małopolsce z EURESem"; 
3) Dokumenty, w których wnioskodawca ze względu na charakter lub cel projektu, jest podmiotem jednoznacznie określonym przed złożeniem wniosku o dofinansowanie projektu:                                                                                                                                            - Kontrakt Programowy dla Województwa Małopolskiego z dnia 4.10.2022 r. zmieniony Aneksem nr 1 z dnia 13.06.2023 r.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Kontrakt Programowy dla Województwa Małopolskiego z dnia 4.10.2022 r. zmieniony Aneksem nr 1 z dnia 13.06.2023 r., - Program FEM 2021-2027 (cel projektu); - Projekt wpisuje się w założenia Strategii Rozwoju Województwa „Małopolska 2030” Obszar I: Małopolanie, Główne Kierunki Polityki Rozwoju: 7. Rynek pracy; Główne kierunki działań: kierunek 7.1 Wsparcie na rzecz uzyskania dobrej jakości zatrudnienia, kierunek 7.1.4. Systemowe działania ułatwiające reemigrantom podejmowanie aktywności zawodowej; - Podstawą prawną do realizacji projektu Nowy start w Małopolsce z EURESem przez WUP jest art. 8 ust. 3 w zw. z ust. 1 pkt 9-12  ustawy o promocji zatrudnienia i instytucjach rynku pracy. Art. 36a, ust. 4: Pośrednictwo pracy związane ze swobodnym przepływem pracowników na terenie państw, o których mowa w art. 1 zakres regulacji ustawy ust. 3 pkt 2 lit. a–c: pkt 1) jest realizowane przez powiatowe i wojewódzkie urzędy pracy oraz Ochotnicze Hufce Pracy wyłącznie w ramach sieci EURES.                                     
</t>
  </si>
  <si>
    <t xml:space="preserve">1. Projekt  wybierany w sposób niekonkurencyjny, Wnioskodawca - Województwo Małopolskie - Wojewódzki Urząd Pracy w Krakowie.
2. Tytuł projektu: Żyj i pracuj w Małopolsce (etap 1)     
3. Dokumenty, w których wnioskodawca ze względu na charakter lub cel projektu, jest podmiotem jednoznacznie określonym przed złożeniem wniosku o dofinansowanie projektu:Kontrakt Programowy dla Województwa Małopolskiego,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 program Fundusze Europejskie dla Małopolski 2021-2027 (Aneks nr 3), Kontrakt Programowy dla Województwa Małopolskiego.WUP wykonuje zadania samorządu województwa z zakresu polityki rynku pracy określone w  art. 8 ust. 3 ustawy z dnia 20 kwietnia 2004 r. o promocji zatrudnienia i instytucjach rynku pracy.
</t>
  </si>
  <si>
    <t>1) Tytuł projektu: "Budowa i wyposażenie Popradzkiego Centrum Edukacji Przyrodniczej EkoMałopolska i siedziby Oddziału ZPKWM w m. Rytro". 2) Wnioskodawcą projektu jest Województwo Małopolskie - Zespół Parków Krajobrazowych Województwa Małopolskiego. 3)Dokumenty, w których ZPKWM ze względu na charakter lub cel projektu, jest podmiotem jednoznacznie określonym przed złożeniem wniosku o dofinansowanie projektu:  Kontrakt Programowy dla Województwa Małopolskiego z dnia 4.10.2022r., zmieniony Aneksem nr 1 z dnia 13.06.2023r.; Ustawa z dnia 16 kwietnia 2004 r. o ochronie przyrody (t. j. Dz. U. 2021 poz. 1098): art. 6, pkt.3 art. 106, ust. 1; Jako jedna z inwestycji  Województwa o znaczeniu strategicznym dla regionu, projekt Popradzkiego EkoCentrum został również ujęty w Strategii Rozwoju Województwa „Małopolska 2030” jako część szerszego przedsięwzięcia pod nazwą Ekocentra – sieć centrów edukacji ekologicznej. Wymieniony jest w Wykazie przedsięwzięć strategicznych, zawierającym wybór projektów planowanych do realizacji przez samorząd województwa z partnerami.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~Strategia Rozwoju Województwa "Małopolska 2030"; Kontrakt Programowy dla Województwa Małopolskiego z dnia 4.10.2022r. zmieniony Aneksem nr 1 z dnia 13.06.2023r.; Program FEM 2021-2027; Ustawa z dnia 16 kwietnia 2004 r. o ochronie przyrody (t. j. Dz. U. 2021 poz. 1098):  art. 3 pkt. 5; art. 107 ust. 2 pkt.6; Statut zespołu parków krajobrazowych województwa małopolskiego § 5. 5) Uproszczone metody rozliczania: stawka ryczałtowa na koszty pośrednie wynosi 6%.</t>
  </si>
  <si>
    <t xml:space="preserve">A. tabor kolejowy
</t>
  </si>
  <si>
    <t>B. zaplecze techniczne do obsługi taboru kolejowego</t>
  </si>
  <si>
    <t xml:space="preserve">1. Projekt realizowany w trybie niekonkurencyjnym przez Województwo Małopolskie - Wojewódzki Urząd Pracy w Krakowie.
2. Tytuł projektu: „Małopolski Pociąg do kariery sezon I"
3. Dokumenty, w których wnioskodawca ze względu na charakter lub cel projektu, jest podmiotem jednoznacznie określonym przed złożeniem wniosku o dofinansowanie projektu:      
- Strategia Rozwoju Województwa "Małopolska 2030",
- Małopolski Plan Inwestycyjny 2030
- Podstawą prawną do realizacji projektu  przez WUP jest art. 8 ust. 3 w zw. z ust. 1 pkt 1 ustawy o promocji zatrudnienia i instytucjach rynku pracy oraz Art. 14 ust 1, pkt 15 ustawy z dnia 5 czerwca 1998 r. o samorządzie województwa.
4. Dokumenty, z których wynika, iż projekt polega na realizacji zadań publicznych wynikających z przepisów odrębnych lub ma strategiczne znaczenie dla społeczno-gospodarczego rozwoju kraju, regionu, lub obszaru objętego realizacją ZIT lub IIT lub terytorialnego planu sprawiedliwej transformacji:   
- Projekt ujęty jest w Strategii Rozwoju Województwa „Małopolska 2030”. Projekt wpisuje się w główne kierunki polityki rozwoju, ujęte w Strategii Rozwoju Województwa „Małopolska 2030”: Obszar I: Małopolanie, cel szczegółowy „Rozwój społecznie wrażliwy sprzyjający rodzinie”, główne kierunki polityki rozwoju: 6. Edukacja, główne kierunki działań: 6.7. Lepsze dostosowanie edukacji do potrzeb rynku pracy i wymagań nowoczesnej gospodarki, 6.7.3. Upowszechnianie wysokiej jakości doradztwa edukacyjno-zawodowego na każdym etapie życia, 6.7.4. Promocja uczenia się przez całe życie i rozwój edukacji ustawicznej, w tym w kierunku potwierdzenia kompetencji zawodowych w ramach Zintegrowanego Systemu Kwalifikacji, 
- Program FEM  2021-2027 (cel projektu),                                                             
- Podstawą prawną do realizacji projektu „Małopolski Pociąg do kariery  sezon I” przez WUP jest art. 8 ust. 1 pkt 11-13 ustawy z dnia 20 kwietnia 2004 r. o promocji zatrudnienia i instytucjach rynku pracy.
</t>
  </si>
  <si>
    <t>1.03 2024</t>
  </si>
  <si>
    <t xml:space="preserve"> 29.02.2024</t>
  </si>
  <si>
    <t>B usługi dla rodzin oraz przygotowanie kadr systemu wsparcia rodziny i pieczy</t>
  </si>
  <si>
    <r>
      <t xml:space="preserve">Kwota dofinansowania zostanie podzielona w sposób następujący: partnerzy społeczni: </t>
    </r>
    <r>
      <rPr>
        <b/>
        <sz val="12"/>
        <rFont val="Arial"/>
        <family val="2"/>
        <charset val="238"/>
      </rPr>
      <t xml:space="preserve">133 333 euro;  </t>
    </r>
    <r>
      <rPr>
        <sz val="12"/>
        <rFont val="Arial"/>
        <family val="2"/>
        <charset val="238"/>
      </rPr>
      <t xml:space="preserve">             organizacje społeczeństwa obywatelskiego</t>
    </r>
    <r>
      <rPr>
        <b/>
        <sz val="12"/>
        <rFont val="Arial"/>
        <family val="2"/>
        <charset val="238"/>
      </rPr>
      <t>: 517 693 euro 
Działanie 6.27 - nabór łączny obejmuje 6 celów szczegółowych</t>
    </r>
  </si>
  <si>
    <r>
      <t xml:space="preserve">Kwota dofinansowania zostanie podzielona w sposób następujący: partnerzy społeczni: </t>
    </r>
    <r>
      <rPr>
        <b/>
        <sz val="12"/>
        <rFont val="Arial"/>
        <family val="2"/>
        <charset val="238"/>
      </rPr>
      <t xml:space="preserve">166 667 euro;  </t>
    </r>
    <r>
      <rPr>
        <sz val="12"/>
        <rFont val="Arial"/>
        <family val="2"/>
        <charset val="238"/>
      </rPr>
      <t xml:space="preserve">             organizacje społeczeństwa obywatelskiego:</t>
    </r>
    <r>
      <rPr>
        <b/>
        <sz val="12"/>
        <rFont val="Arial"/>
        <family val="2"/>
        <charset val="238"/>
      </rPr>
      <t xml:space="preserve"> 666 667 euro 
Działanie 6.27 - nabór łączny obejmuje 6 celów szczegółowych</t>
    </r>
  </si>
  <si>
    <r>
      <t xml:space="preserve">Kwota dofinansowania zostanie podzielona w sposób następujący: partnerzy społeczni: </t>
    </r>
    <r>
      <rPr>
        <b/>
        <sz val="12"/>
        <rFont val="Arial"/>
        <family val="2"/>
        <charset val="238"/>
      </rPr>
      <t xml:space="preserve">166 667 euro;  </t>
    </r>
    <r>
      <rPr>
        <sz val="12"/>
        <rFont val="Arial"/>
        <family val="2"/>
        <charset val="238"/>
      </rPr>
      <t xml:space="preserve">             organizacje społeczeństwa obywatelskiego</t>
    </r>
    <r>
      <rPr>
        <b/>
        <sz val="12"/>
        <rFont val="Arial"/>
        <family val="2"/>
        <charset val="238"/>
      </rPr>
      <t>: 666 667 euro 
Działanie 6.27 - nabór łączny obejmuje 6 celów szczegółowych</t>
    </r>
  </si>
  <si>
    <r>
      <t>Kwota dofinansowania zostanie podzielona w sposób następujący: partnerzy społeczni:</t>
    </r>
    <r>
      <rPr>
        <b/>
        <sz val="12"/>
        <rFont val="Arial"/>
        <family val="2"/>
        <charset val="238"/>
      </rPr>
      <t xml:space="preserve"> 333 333 euro;  </t>
    </r>
    <r>
      <rPr>
        <sz val="12"/>
        <rFont val="Arial"/>
        <family val="2"/>
        <charset val="238"/>
      </rPr>
      <t xml:space="preserve">             organizacje społeczeństwa obywatelskiego:</t>
    </r>
    <r>
      <rPr>
        <b/>
        <sz val="12"/>
        <rFont val="Arial"/>
        <family val="2"/>
        <charset val="238"/>
      </rPr>
      <t xml:space="preserve"> 1 333 333 euro 
Działanie 6.27 - nabór łączny obejmuje 6 celów szczegółowych</t>
    </r>
  </si>
  <si>
    <r>
      <t>Kwota dofinansowania zostanie podzielona w sposób następujący: partnerzy społeczni:</t>
    </r>
    <r>
      <rPr>
        <b/>
        <sz val="12"/>
        <rFont val="Arial"/>
        <family val="2"/>
        <charset val="238"/>
      </rPr>
      <t xml:space="preserve"> 166 667 euro;  </t>
    </r>
    <r>
      <rPr>
        <sz val="12"/>
        <rFont val="Arial"/>
        <family val="2"/>
        <charset val="238"/>
      </rPr>
      <t xml:space="preserve">             organizacje społeczeństwa obywatelskiego</t>
    </r>
    <r>
      <rPr>
        <b/>
        <sz val="12"/>
        <rFont val="Arial"/>
        <family val="2"/>
        <charset val="238"/>
      </rPr>
      <t xml:space="preserve">: 666 667 euro 
Działanie 6.27 - nabór łączny obejmuje 6 celów szczegółowych
</t>
    </r>
  </si>
  <si>
    <r>
      <t xml:space="preserve">Kwota dofinansowania zostanie podzielona w sposób następujący: partnerzy społeczni: </t>
    </r>
    <r>
      <rPr>
        <b/>
        <sz val="12"/>
        <rFont val="Arial"/>
        <family val="2"/>
        <charset val="238"/>
      </rPr>
      <t xml:space="preserve">300 249 euro; </t>
    </r>
    <r>
      <rPr>
        <sz val="12"/>
        <rFont val="Arial"/>
        <family val="2"/>
        <charset val="238"/>
      </rPr>
      <t xml:space="preserve">              organizacje społeczeństwa obywatelskiego:</t>
    </r>
    <r>
      <rPr>
        <b/>
        <sz val="12"/>
        <rFont val="Arial"/>
        <family val="2"/>
        <charset val="238"/>
      </rPr>
      <t>1 200 997 euro 
Działanie 6.27 - nabór łączny obejmuje 6 celów szczegółowych</t>
    </r>
  </si>
  <si>
    <t xml:space="preserve">Urząd Marszałkowski Województwa Małopolskiego (Departament Monitorowania Wdrażania FE) </t>
  </si>
  <si>
    <t>Załącznik do Uchwały Nr 2163/23 Zarządu Województwa Małopolskiego z dnia 14 listopada 2023r.</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</si>
</sst>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0\ &quot;zł&quot;;\-#,##0\ &quot;zł&quot;"/>
    <numFmt numFmtId="7" formatCode="#,##0.00\ &quot;zł&quot;;\-#,##0.00\ &quot;zł&quot;"/>
    <numFmt numFmtId="8" formatCode="#,##0.00\ &quot;zł&quot;;[Red]\-#,##0.00\ &quot;zł&quot;"/>
    <numFmt numFmtId="44" formatCode="_-* #,##0.00\ &quot;zł&quot;_-;\-* #,##0.00\ &quot;zł&quot;_-;_-* &quot;-&quot;??\ &quot;zł&quot;_-;_-@_-"/>
    <numFmt numFmtId="43" formatCode="_-* #,##0.00\ _z_ł_-;\-* #,##0.00\ _z_ł_-;_-* &quot;-&quot;??\ _z_ł_-;_-@_-"/>
    <numFmt numFmtId="164" formatCode="_-* #,##0.00\ [$zł-415]_-;\-* #,##0.00\ [$zł-415]_-;_-* &quot;-&quot;??\ [$zł-415]_-;_-@_-"/>
    <numFmt numFmtId="165" formatCode="_-[$€-2]\ * #,##0.00_-;\-[$€-2]\ * #,##0.00_-;_-[$€-2]\ * &quot;-&quot;??_-;_-@_-"/>
    <numFmt numFmtId="166" formatCode="#,##0.00\ &quot;zł&quot;"/>
  </numFmts>
  <fonts count="21" x14ac:knownFonts="1">
    <font>
      <sz val="11"/>
      <color theme="1"/>
      <name val="Calibri"/>
      <family val="2"/>
      <scheme val="minor"/>
    </font>
    <font>
      <sz val="11"/>
      <color theme="1"/>
      <name val="Calibri"/>
      <family val="2"/>
      <charset val="238"/>
      <scheme val="minor"/>
    </font>
    <font>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sz val="11"/>
      <color theme="1"/>
      <name val="Calibri"/>
      <family val="2"/>
      <scheme val="minor"/>
    </font>
    <font>
      <sz val="16"/>
      <color theme="1"/>
      <name val="Calibri"/>
      <family val="2"/>
      <scheme val="minor"/>
    </font>
    <font>
      <b/>
      <sz val="12"/>
      <name val="Arial Narrow"/>
      <family val="2"/>
      <charset val="238"/>
    </font>
    <font>
      <b/>
      <sz val="12"/>
      <name val="Arial"/>
      <family val="2"/>
      <charset val="238"/>
    </font>
    <font>
      <strike/>
      <sz val="12"/>
      <color theme="1"/>
      <name val="Arial"/>
      <family val="2"/>
      <charset val="238"/>
    </font>
    <font>
      <sz val="11"/>
      <name val="Calibri"/>
      <family val="2"/>
      <scheme val="minor"/>
    </font>
    <font>
      <b/>
      <sz val="14"/>
      <name val="Arial Narrow"/>
      <family val="2"/>
      <charset val="238"/>
    </font>
    <font>
      <sz val="12"/>
      <name val="Arial Narrow"/>
      <family val="2"/>
      <charset val="238"/>
    </font>
    <font>
      <sz val="11"/>
      <name val="Arial"/>
      <family val="2"/>
      <charset val="238"/>
    </font>
    <font>
      <sz val="12"/>
      <name val="Calibri"/>
      <family val="2"/>
      <scheme val="minor"/>
    </font>
    <font>
      <b/>
      <sz val="12"/>
      <color theme="1"/>
      <name val="Arial"/>
      <family val="2"/>
      <charset val="238"/>
    </font>
    <font>
      <sz val="12"/>
      <color theme="1"/>
      <name val="Arial"/>
      <family val="2"/>
      <charset val="238"/>
    </font>
    <font>
      <sz val="12"/>
      <name val="Arial"/>
      <family val="2"/>
      <charset val="238"/>
    </font>
    <font>
      <sz val="12"/>
      <color theme="1"/>
      <name val="Arial"/>
    </font>
    <font>
      <sz val="12"/>
      <name val="Arial"/>
    </font>
  </fonts>
  <fills count="7">
    <fill>
      <patternFill patternType="none"/>
    </fill>
    <fill>
      <patternFill patternType="gray125"/>
    </fill>
    <fill>
      <patternFill patternType="solid">
        <fgColor theme="4" tint="-0.249977111117893"/>
        <bgColor indexed="64"/>
      </patternFill>
    </fill>
    <fill>
      <patternFill patternType="solid">
        <fgColor theme="5" tint="-0.249977111117893"/>
        <bgColor indexed="64"/>
      </patternFill>
    </fill>
    <fill>
      <patternFill patternType="solid">
        <fgColor rgb="FF00FFCC"/>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s>
  <cellStyleXfs count="5">
    <xf numFmtId="0" fontId="0" fillId="0" borderId="0"/>
    <xf numFmtId="44"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cellStyleXfs>
  <cellXfs count="157">
    <xf numFmtId="0" fontId="0" fillId="0" borderId="0" xfId="0"/>
    <xf numFmtId="0" fontId="0" fillId="0" borderId="0" xfId="0" applyAlignment="1">
      <alignment horizontal="left" vertical="center"/>
    </xf>
    <xf numFmtId="0" fontId="3" fillId="0" borderId="0" xfId="0" applyFont="1" applyAlignment="1">
      <alignment horizontal="left" vertical="top"/>
    </xf>
    <xf numFmtId="0" fontId="0" fillId="0" borderId="0" xfId="0" applyAlignment="1">
      <alignment vertical="top"/>
    </xf>
    <xf numFmtId="0" fontId="0" fillId="0" borderId="0" xfId="0" applyAlignment="1">
      <alignment horizontal="left" vertical="top"/>
    </xf>
    <xf numFmtId="0" fontId="2" fillId="0" borderId="0" xfId="0" applyFont="1" applyAlignment="1">
      <alignment horizontal="left" vertical="top"/>
    </xf>
    <xf numFmtId="0" fontId="5" fillId="2" borderId="0" xfId="0" applyFont="1" applyFill="1" applyAlignment="1">
      <alignment horizontal="center" vertical="center" wrapText="1"/>
    </xf>
    <xf numFmtId="0" fontId="2" fillId="2" borderId="0" xfId="0" applyFont="1" applyFill="1" applyAlignment="1">
      <alignment horizontal="center" vertical="center" wrapText="1"/>
    </xf>
    <xf numFmtId="0" fontId="0" fillId="0" borderId="0" xfId="0" applyAlignment="1">
      <alignment horizontal="left" vertical="center"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2" fillId="3" borderId="0" xfId="0" applyFont="1" applyFill="1" applyAlignment="1">
      <alignment horizontal="center" vertical="center" wrapText="1"/>
    </xf>
    <xf numFmtId="165" fontId="8" fillId="0" borderId="1" xfId="0" applyNumberFormat="1" applyFont="1" applyFill="1" applyBorder="1" applyAlignment="1">
      <alignment horizontal="right" vertical="center"/>
    </xf>
    <xf numFmtId="165" fontId="8" fillId="0" borderId="1" xfId="0" applyNumberFormat="1" applyFont="1" applyFill="1" applyBorder="1" applyAlignment="1">
      <alignment horizontal="right" vertical="center" wrapText="1"/>
    </xf>
    <xf numFmtId="164" fontId="4" fillId="0" borderId="1" xfId="0" applyNumberFormat="1" applyFont="1" applyFill="1" applyBorder="1" applyAlignment="1">
      <alignment horizontal="right" vertical="center"/>
    </xf>
    <xf numFmtId="0" fontId="0" fillId="0" borderId="0" xfId="0" applyAlignment="1">
      <alignment horizontal="right" vertical="center"/>
    </xf>
    <xf numFmtId="0" fontId="2" fillId="0" borderId="0" xfId="0" applyFont="1" applyAlignment="1">
      <alignment horizontal="right" vertical="center"/>
    </xf>
    <xf numFmtId="165" fontId="9" fillId="0" borderId="1" xfId="0" applyNumberFormat="1" applyFont="1" applyFill="1" applyBorder="1" applyAlignment="1">
      <alignment horizontal="right" vertical="center"/>
    </xf>
    <xf numFmtId="0" fontId="0" fillId="0" borderId="0" xfId="0" applyAlignment="1">
      <alignment horizontal="center" vertical="center"/>
    </xf>
    <xf numFmtId="0" fontId="2" fillId="0" borderId="0" xfId="0" applyFont="1" applyAlignment="1">
      <alignment horizontal="center" vertical="center"/>
    </xf>
    <xf numFmtId="14" fontId="4"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right" vertical="center"/>
    </xf>
    <xf numFmtId="0" fontId="11" fillId="0" borderId="0" xfId="0" applyFont="1" applyFill="1"/>
    <xf numFmtId="0" fontId="4" fillId="0" borderId="0" xfId="0" applyFont="1" applyFill="1" applyAlignment="1">
      <alignment vertical="center" wrapText="1"/>
    </xf>
    <xf numFmtId="43" fontId="12" fillId="0" borderId="0" xfId="2" applyFont="1" applyFill="1" applyAlignment="1">
      <alignment horizontal="right" vertical="center"/>
    </xf>
    <xf numFmtId="0" fontId="4" fillId="0" borderId="1" xfId="0" applyFont="1" applyFill="1" applyBorder="1" applyAlignment="1">
      <alignment horizontal="center" vertical="top"/>
    </xf>
    <xf numFmtId="44" fontId="4" fillId="0" borderId="1" xfId="0" applyNumberFormat="1" applyFont="1" applyFill="1" applyBorder="1" applyAlignment="1">
      <alignment horizontal="right" vertical="center"/>
    </xf>
    <xf numFmtId="0" fontId="4" fillId="0" borderId="0" xfId="0" applyNumberFormat="1" applyFont="1" applyFill="1" applyAlignment="1">
      <alignment vertical="center" wrapText="1"/>
    </xf>
    <xf numFmtId="164" fontId="4" fillId="0" borderId="1" xfId="0" applyNumberFormat="1" applyFont="1" applyFill="1" applyBorder="1" applyAlignment="1">
      <alignment horizontal="right" vertical="center" wrapText="1"/>
    </xf>
    <xf numFmtId="44" fontId="4" fillId="0" borderId="0" xfId="0" applyNumberFormat="1" applyFont="1" applyFill="1" applyAlignment="1">
      <alignment horizontal="right" vertical="center"/>
    </xf>
    <xf numFmtId="0" fontId="14" fillId="0" borderId="1" xfId="0" applyFont="1" applyFill="1" applyBorder="1" applyAlignment="1">
      <alignment vertical="top" wrapText="1"/>
    </xf>
    <xf numFmtId="14" fontId="4" fillId="0" borderId="3" xfId="0" applyNumberFormat="1" applyFont="1" applyFill="1" applyBorder="1" applyAlignment="1">
      <alignment horizontal="center" vertical="center"/>
    </xf>
    <xf numFmtId="14" fontId="4" fillId="0" borderId="3" xfId="0" applyNumberFormat="1" applyFont="1" applyFill="1" applyBorder="1" applyAlignment="1">
      <alignment horizontal="center" vertical="center" wrapText="1"/>
    </xf>
    <xf numFmtId="164" fontId="4" fillId="0" borderId="4" xfId="0" applyNumberFormat="1" applyFont="1" applyFill="1" applyBorder="1" applyAlignment="1">
      <alignment horizontal="right" vertical="center"/>
    </xf>
    <xf numFmtId="14" fontId="4" fillId="0" borderId="2" xfId="0" applyNumberFormat="1" applyFont="1" applyFill="1" applyBorder="1" applyAlignment="1">
      <alignment horizontal="center" vertical="center"/>
    </xf>
    <xf numFmtId="0" fontId="4" fillId="0" borderId="1" xfId="0" applyFont="1" applyFill="1" applyBorder="1" applyAlignment="1">
      <alignment horizontal="center" vertical="center" wrapText="1"/>
    </xf>
    <xf numFmtId="164" fontId="4" fillId="0" borderId="1" xfId="0" applyNumberFormat="1" applyFont="1" applyFill="1" applyBorder="1" applyAlignment="1">
      <alignment horizontal="right" vertical="top"/>
    </xf>
    <xf numFmtId="0" fontId="4" fillId="0" borderId="0" xfId="0" applyFont="1" applyFill="1" applyAlignment="1">
      <alignment vertical="top" wrapText="1"/>
    </xf>
    <xf numFmtId="17" fontId="4" fillId="0"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right" vertical="center"/>
    </xf>
    <xf numFmtId="165" fontId="8" fillId="0" borderId="1" xfId="0" applyNumberFormat="1" applyFont="1" applyFill="1" applyBorder="1" applyAlignment="1">
      <alignment horizontal="center" vertical="center"/>
    </xf>
    <xf numFmtId="164" fontId="4" fillId="0" borderId="3" xfId="0" applyNumberFormat="1" applyFont="1" applyFill="1" applyBorder="1" applyAlignment="1">
      <alignment horizontal="right" vertical="center"/>
    </xf>
    <xf numFmtId="8" fontId="4" fillId="0" borderId="1" xfId="0" applyNumberFormat="1" applyFont="1" applyFill="1" applyBorder="1" applyAlignment="1">
      <alignment horizontal="right" vertical="center"/>
    </xf>
    <xf numFmtId="166" fontId="4" fillId="0" borderId="1" xfId="0" applyNumberFormat="1" applyFont="1" applyFill="1" applyBorder="1" applyAlignment="1">
      <alignment horizontal="right"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0" fontId="4" fillId="0" borderId="3" xfId="0" applyFont="1" applyFill="1" applyBorder="1" applyAlignment="1">
      <alignment vertical="top" wrapText="1"/>
    </xf>
    <xf numFmtId="0" fontId="15" fillId="0" borderId="1" xfId="0" applyFont="1" applyFill="1" applyBorder="1" applyAlignment="1">
      <alignment horizontal="right" vertical="center"/>
    </xf>
    <xf numFmtId="0" fontId="4" fillId="0" borderId="3" xfId="0" applyFont="1" applyFill="1" applyBorder="1" applyAlignment="1">
      <alignment vertical="top"/>
    </xf>
    <xf numFmtId="0" fontId="15" fillId="0" borderId="3" xfId="0" applyFont="1" applyFill="1" applyBorder="1" applyAlignment="1">
      <alignment horizontal="right" vertical="center"/>
    </xf>
    <xf numFmtId="0" fontId="11" fillId="0" borderId="0" xfId="0" applyFont="1" applyFill="1" applyAlignment="1">
      <alignment vertical="top"/>
    </xf>
    <xf numFmtId="0" fontId="11" fillId="0" borderId="0" xfId="0" applyFont="1" applyFill="1" applyAlignment="1">
      <alignment horizontal="center" vertical="center"/>
    </xf>
    <xf numFmtId="0" fontId="11" fillId="0" borderId="0" xfId="0" applyFont="1" applyFill="1" applyAlignment="1">
      <alignment horizontal="right" vertical="center"/>
    </xf>
    <xf numFmtId="164" fontId="4" fillId="0" borderId="1" xfId="0" applyNumberFormat="1" applyFont="1" applyBorder="1" applyAlignment="1">
      <alignment horizontal="center" vertical="top"/>
    </xf>
    <xf numFmtId="165" fontId="13" fillId="4" borderId="1" xfId="0" applyNumberFormat="1" applyFont="1" applyFill="1" applyBorder="1" applyAlignment="1">
      <alignment horizontal="right" vertical="center" wrapText="1"/>
    </xf>
    <xf numFmtId="0" fontId="0" fillId="0" borderId="0" xfId="0" applyAlignment="1">
      <alignment horizontal="center"/>
    </xf>
    <xf numFmtId="164" fontId="0" fillId="0" borderId="0" xfId="0" applyNumberFormat="1" applyAlignment="1">
      <alignment horizontal="center" vertical="center"/>
    </xf>
    <xf numFmtId="0" fontId="7" fillId="0" borderId="0" xfId="0" applyFont="1" applyAlignment="1">
      <alignment horizontal="center" vertical="center" wrapText="1"/>
    </xf>
    <xf numFmtId="0" fontId="4" fillId="0" borderId="2" xfId="0" applyFont="1" applyFill="1" applyBorder="1" applyAlignment="1">
      <alignment horizontal="center" vertical="top"/>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17" fontId="4" fillId="0" borderId="1" xfId="0" applyNumberFormat="1" applyFont="1" applyFill="1" applyBorder="1" applyAlignment="1">
      <alignment horizontal="center" vertical="top"/>
    </xf>
    <xf numFmtId="49" fontId="4" fillId="0" borderId="3" xfId="0" applyNumberFormat="1" applyFont="1" applyFill="1" applyBorder="1" applyAlignment="1">
      <alignment horizontal="center" vertical="top"/>
    </xf>
    <xf numFmtId="0" fontId="4" fillId="0" borderId="3" xfId="0" applyFont="1" applyFill="1" applyBorder="1" applyAlignment="1">
      <alignment horizontal="center" vertical="top"/>
    </xf>
    <xf numFmtId="0" fontId="11" fillId="0" borderId="0" xfId="0" applyFont="1" applyFill="1" applyAlignment="1">
      <alignment horizontal="center"/>
    </xf>
    <xf numFmtId="0" fontId="0" fillId="0" borderId="0" xfId="0" applyAlignment="1">
      <alignment horizontal="right"/>
    </xf>
    <xf numFmtId="0" fontId="4" fillId="0" borderId="2" xfId="0" applyFont="1" applyFill="1" applyBorder="1" applyAlignment="1">
      <alignment horizontal="right" vertical="top"/>
    </xf>
    <xf numFmtId="0" fontId="4" fillId="0" borderId="1" xfId="0" applyFont="1" applyFill="1" applyBorder="1" applyAlignment="1">
      <alignment horizontal="right" vertical="top"/>
    </xf>
    <xf numFmtId="0" fontId="4" fillId="0" borderId="1" xfId="0" applyFont="1" applyFill="1" applyBorder="1" applyAlignment="1">
      <alignment horizontal="right" vertical="top" wrapText="1"/>
    </xf>
    <xf numFmtId="164" fontId="4" fillId="0" borderId="1" xfId="1" applyNumberFormat="1" applyFont="1" applyFill="1" applyBorder="1" applyAlignment="1">
      <alignment horizontal="right" vertical="top"/>
    </xf>
    <xf numFmtId="49" fontId="4" fillId="0" borderId="3" xfId="0" applyNumberFormat="1" applyFont="1" applyFill="1" applyBorder="1" applyAlignment="1">
      <alignment horizontal="right" vertical="top"/>
    </xf>
    <xf numFmtId="0" fontId="11" fillId="0" borderId="0" xfId="0" applyFont="1" applyFill="1" applyAlignment="1">
      <alignment horizontal="right"/>
    </xf>
    <xf numFmtId="164" fontId="4" fillId="0" borderId="2" xfId="0" applyNumberFormat="1" applyFont="1" applyFill="1" applyBorder="1" applyAlignment="1">
      <alignment horizontal="right" vertical="top"/>
    </xf>
    <xf numFmtId="164" fontId="4" fillId="0" borderId="1" xfId="0" applyNumberFormat="1" applyFont="1" applyFill="1" applyBorder="1" applyAlignment="1">
      <alignment horizontal="right" vertical="top" wrapText="1"/>
    </xf>
    <xf numFmtId="4" fontId="4" fillId="0" borderId="1" xfId="0" applyNumberFormat="1" applyFont="1" applyFill="1" applyBorder="1" applyAlignment="1">
      <alignment horizontal="right" vertical="top"/>
    </xf>
    <xf numFmtId="166" fontId="4" fillId="0" borderId="1" xfId="0" applyNumberFormat="1" applyFont="1" applyFill="1" applyBorder="1" applyAlignment="1">
      <alignment horizontal="right" vertical="top" wrapText="1"/>
    </xf>
    <xf numFmtId="44" fontId="4" fillId="0" borderId="1" xfId="0" applyNumberFormat="1" applyFont="1" applyFill="1" applyBorder="1" applyAlignment="1">
      <alignment horizontal="right" vertical="top"/>
    </xf>
    <xf numFmtId="44" fontId="4" fillId="0" borderId="3" xfId="0" applyNumberFormat="1" applyFont="1" applyFill="1" applyBorder="1" applyAlignment="1">
      <alignment horizontal="right" vertical="top"/>
    </xf>
    <xf numFmtId="0" fontId="4" fillId="0" borderId="3" xfId="0" applyFont="1" applyFill="1" applyBorder="1" applyAlignment="1">
      <alignment horizontal="right" vertical="top"/>
    </xf>
    <xf numFmtId="0" fontId="7" fillId="0" borderId="0" xfId="0" applyFont="1" applyAlignment="1">
      <alignment horizontal="right" vertical="center" wrapText="1"/>
    </xf>
    <xf numFmtId="0" fontId="0" fillId="0" borderId="0" xfId="0" applyAlignment="1">
      <alignment horizontal="center" vertical="center" wrapText="1"/>
    </xf>
    <xf numFmtId="0" fontId="4" fillId="0" borderId="4" xfId="0" applyFont="1" applyFill="1" applyBorder="1" applyAlignment="1">
      <alignment horizontal="right" vertical="top" wrapText="1"/>
    </xf>
    <xf numFmtId="164" fontId="4" fillId="0" borderId="3" xfId="0" applyNumberFormat="1" applyFont="1" applyFill="1" applyBorder="1" applyAlignment="1">
      <alignment horizontal="right" vertical="center" wrapText="1"/>
    </xf>
    <xf numFmtId="165" fontId="8" fillId="0" borderId="3" xfId="0" applyNumberFormat="1" applyFont="1" applyFill="1" applyBorder="1" applyAlignment="1">
      <alignment horizontal="right" vertical="center" wrapText="1"/>
    </xf>
    <xf numFmtId="166" fontId="4" fillId="0" borderId="3" xfId="0" applyNumberFormat="1" applyFont="1" applyFill="1" applyBorder="1" applyAlignment="1">
      <alignment horizontal="right" vertical="center"/>
    </xf>
    <xf numFmtId="0" fontId="4" fillId="0" borderId="3" xfId="0" applyFont="1" applyFill="1" applyBorder="1" applyAlignment="1">
      <alignment horizontal="right" vertical="top" wrapText="1"/>
    </xf>
    <xf numFmtId="165" fontId="8" fillId="0" borderId="3" xfId="0" applyNumberFormat="1" applyFont="1" applyFill="1" applyBorder="1" applyAlignment="1">
      <alignment horizontal="right" vertical="center"/>
    </xf>
    <xf numFmtId="0" fontId="4" fillId="0" borderId="3" xfId="0" applyFont="1" applyFill="1" applyBorder="1" applyAlignment="1">
      <alignment horizontal="center" vertical="top" wrapText="1"/>
    </xf>
    <xf numFmtId="165" fontId="8" fillId="0" borderId="3" xfId="0" applyNumberFormat="1" applyFont="1" applyFill="1" applyBorder="1" applyAlignment="1">
      <alignment horizontal="center" vertical="center"/>
    </xf>
    <xf numFmtId="0" fontId="4" fillId="0" borderId="2" xfId="0" applyFont="1" applyFill="1" applyBorder="1" applyAlignment="1">
      <alignment vertical="top" wrapText="1"/>
    </xf>
    <xf numFmtId="164" fontId="4" fillId="0" borderId="2" xfId="0" applyNumberFormat="1" applyFont="1" applyFill="1" applyBorder="1" applyAlignment="1">
      <alignment horizontal="right" vertical="center"/>
    </xf>
    <xf numFmtId="165" fontId="8" fillId="0" borderId="2" xfId="0" applyNumberFormat="1" applyFont="1" applyFill="1" applyBorder="1" applyAlignment="1">
      <alignment horizontal="right" vertical="center"/>
    </xf>
    <xf numFmtId="0" fontId="4" fillId="0" borderId="2" xfId="0" applyFont="1" applyFill="1" applyBorder="1" applyAlignment="1">
      <alignment horizontal="right" vertical="center"/>
    </xf>
    <xf numFmtId="0" fontId="4" fillId="0" borderId="2" xfId="0" applyFont="1" applyFill="1" applyBorder="1" applyAlignment="1">
      <alignment vertical="top"/>
    </xf>
    <xf numFmtId="0" fontId="4" fillId="0" borderId="2" xfId="0" applyFont="1" applyFill="1" applyBorder="1" applyAlignment="1">
      <alignment horizontal="right" vertical="top" wrapText="1"/>
    </xf>
    <xf numFmtId="165" fontId="8" fillId="0" borderId="2" xfId="0" applyNumberFormat="1" applyFont="1" applyFill="1" applyBorder="1" applyAlignment="1">
      <alignment horizontal="center" vertical="center"/>
    </xf>
    <xf numFmtId="0" fontId="4" fillId="0" borderId="2" xfId="0" applyFont="1" applyFill="1" applyBorder="1" applyAlignment="1">
      <alignment horizontal="center" vertical="top" wrapText="1"/>
    </xf>
    <xf numFmtId="0" fontId="4" fillId="0" borderId="5" xfId="0" applyFont="1" applyFill="1" applyBorder="1" applyAlignment="1">
      <alignment vertical="top" wrapText="1"/>
    </xf>
    <xf numFmtId="0" fontId="4" fillId="0" borderId="6" xfId="0" applyFont="1" applyFill="1" applyBorder="1" applyAlignment="1">
      <alignment vertical="top" wrapText="1"/>
    </xf>
    <xf numFmtId="164" fontId="4" fillId="0" borderId="6" xfId="0" applyNumberFormat="1" applyFont="1" applyFill="1" applyBorder="1" applyAlignment="1">
      <alignment horizontal="right" vertical="center" wrapText="1"/>
    </xf>
    <xf numFmtId="165" fontId="8" fillId="0" borderId="6" xfId="0" applyNumberFormat="1" applyFont="1" applyFill="1" applyBorder="1" applyAlignment="1">
      <alignment horizontal="right" vertical="center" wrapText="1"/>
    </xf>
    <xf numFmtId="0" fontId="4" fillId="0" borderId="6" xfId="0" applyFont="1" applyFill="1" applyBorder="1" applyAlignment="1">
      <alignment vertical="top"/>
    </xf>
    <xf numFmtId="164" fontId="4" fillId="0" borderId="6" xfId="0" applyNumberFormat="1" applyFont="1" applyFill="1" applyBorder="1" applyAlignment="1">
      <alignment horizontal="right" vertical="top"/>
    </xf>
    <xf numFmtId="165" fontId="8" fillId="0" borderId="6" xfId="0" applyNumberFormat="1" applyFont="1" applyFill="1" applyBorder="1" applyAlignment="1">
      <alignment horizontal="right" vertical="center"/>
    </xf>
    <xf numFmtId="0" fontId="4" fillId="0" borderId="6" xfId="0" applyFont="1" applyFill="1" applyBorder="1" applyAlignment="1">
      <alignment horizontal="center" vertical="top"/>
    </xf>
    <xf numFmtId="165" fontId="8" fillId="0" borderId="6" xfId="0" applyNumberFormat="1" applyFont="1" applyFill="1" applyBorder="1" applyAlignment="1">
      <alignment horizontal="center" vertical="center"/>
    </xf>
    <xf numFmtId="0" fontId="4" fillId="0" borderId="7" xfId="0" applyFont="1" applyFill="1" applyBorder="1" applyAlignment="1">
      <alignment horizontal="center" vertical="top"/>
    </xf>
    <xf numFmtId="0" fontId="4" fillId="0" borderId="8" xfId="0" applyFont="1" applyFill="1" applyBorder="1" applyAlignment="1">
      <alignment vertical="top" wrapText="1"/>
    </xf>
    <xf numFmtId="0" fontId="4" fillId="0" borderId="9" xfId="0" applyFont="1" applyFill="1" applyBorder="1" applyAlignment="1">
      <alignment horizontal="center" vertical="top"/>
    </xf>
    <xf numFmtId="0" fontId="4" fillId="0" borderId="10" xfId="0" applyFont="1" applyFill="1" applyBorder="1" applyAlignment="1">
      <alignment vertical="top" wrapText="1"/>
    </xf>
    <xf numFmtId="0" fontId="4" fillId="0" borderId="11" xfId="0" applyFont="1" applyFill="1" applyBorder="1" applyAlignment="1">
      <alignment vertical="top" wrapText="1"/>
    </xf>
    <xf numFmtId="14" fontId="4" fillId="0" borderId="11" xfId="0" applyNumberFormat="1" applyFont="1" applyFill="1" applyBorder="1" applyAlignment="1">
      <alignment horizontal="center" vertical="center"/>
    </xf>
    <xf numFmtId="164" fontId="4" fillId="0" borderId="11" xfId="0" applyNumberFormat="1" applyFont="1" applyFill="1" applyBorder="1" applyAlignment="1">
      <alignment horizontal="right" vertical="center" wrapText="1"/>
    </xf>
    <xf numFmtId="165" fontId="8" fillId="0" borderId="11" xfId="0" applyNumberFormat="1" applyFont="1" applyFill="1" applyBorder="1" applyAlignment="1">
      <alignment horizontal="right" vertical="center" wrapText="1"/>
    </xf>
    <xf numFmtId="0" fontId="4" fillId="0" borderId="11" xfId="0" applyFont="1" applyFill="1" applyBorder="1" applyAlignment="1">
      <alignment vertical="top"/>
    </xf>
    <xf numFmtId="164" fontId="4" fillId="0" borderId="11" xfId="0" applyNumberFormat="1" applyFont="1" applyFill="1" applyBorder="1" applyAlignment="1">
      <alignment horizontal="right" vertical="top"/>
    </xf>
    <xf numFmtId="165" fontId="8" fillId="0" borderId="11" xfId="0" applyNumberFormat="1" applyFont="1" applyFill="1" applyBorder="1" applyAlignment="1">
      <alignment horizontal="right" vertical="center"/>
    </xf>
    <xf numFmtId="0" fontId="4" fillId="0" borderId="11" xfId="0" applyFont="1" applyFill="1" applyBorder="1" applyAlignment="1">
      <alignment horizontal="center" vertical="top"/>
    </xf>
    <xf numFmtId="165" fontId="8" fillId="0" borderId="11" xfId="0" applyNumberFormat="1" applyFont="1" applyFill="1" applyBorder="1" applyAlignment="1">
      <alignment horizontal="center" vertical="center"/>
    </xf>
    <xf numFmtId="0" fontId="4" fillId="0" borderId="12" xfId="0" applyFont="1" applyFill="1" applyBorder="1" applyAlignment="1">
      <alignment horizontal="center" vertical="top"/>
    </xf>
    <xf numFmtId="0" fontId="16" fillId="0" borderId="0" xfId="0" applyFont="1" applyAlignment="1">
      <alignment horizontal="right" vertical="center" indent="15"/>
    </xf>
    <xf numFmtId="0" fontId="4" fillId="0" borderId="1" xfId="0" applyFont="1" applyFill="1" applyBorder="1" applyAlignment="1">
      <alignment horizontal="left" vertical="top" wrapText="1"/>
    </xf>
    <xf numFmtId="14" fontId="4" fillId="5" borderId="1" xfId="0" applyNumberFormat="1" applyFont="1" applyFill="1" applyBorder="1" applyAlignment="1">
      <alignment horizontal="center" vertical="center"/>
    </xf>
    <xf numFmtId="44" fontId="4" fillId="5" borderId="1" xfId="0" applyNumberFormat="1" applyFont="1" applyFill="1" applyBorder="1" applyAlignment="1">
      <alignment horizontal="right" vertical="center"/>
    </xf>
    <xf numFmtId="164" fontId="4" fillId="5" borderId="1" xfId="0" applyNumberFormat="1" applyFont="1" applyFill="1" applyBorder="1" applyAlignment="1">
      <alignment horizontal="right" vertical="center"/>
    </xf>
    <xf numFmtId="5" fontId="2" fillId="0" borderId="0" xfId="0" applyNumberFormat="1" applyFont="1" applyAlignment="1">
      <alignment horizontal="right" vertical="center"/>
    </xf>
    <xf numFmtId="3" fontId="0" fillId="0" borderId="0" xfId="0" applyNumberFormat="1" applyAlignment="1">
      <alignment horizontal="right" vertical="center"/>
    </xf>
    <xf numFmtId="164" fontId="0" fillId="0" borderId="0" xfId="0" applyNumberFormat="1" applyAlignment="1">
      <alignment vertical="top"/>
    </xf>
    <xf numFmtId="7" fontId="2" fillId="0" borderId="0" xfId="0" applyNumberFormat="1" applyFont="1" applyAlignment="1">
      <alignment horizontal="right" vertical="center"/>
    </xf>
    <xf numFmtId="0" fontId="4" fillId="5" borderId="1" xfId="0" applyFont="1" applyFill="1" applyBorder="1" applyAlignment="1">
      <alignment vertical="top" wrapText="1"/>
    </xf>
    <xf numFmtId="0" fontId="1" fillId="0" borderId="0" xfId="0" applyFont="1" applyAlignment="1">
      <alignment vertical="top" wrapText="1"/>
    </xf>
    <xf numFmtId="166" fontId="4" fillId="5" borderId="1" xfId="0" applyNumberFormat="1" applyFont="1" applyFill="1" applyBorder="1" applyAlignment="1">
      <alignment horizontal="right" vertical="center"/>
    </xf>
    <xf numFmtId="0" fontId="11" fillId="6" borderId="0" xfId="0" applyFont="1" applyFill="1"/>
    <xf numFmtId="164" fontId="20" fillId="6" borderId="1" xfId="0" applyNumberFormat="1" applyFont="1" applyFill="1" applyBorder="1" applyAlignment="1">
      <alignment horizontal="right" vertical="center"/>
    </xf>
    <xf numFmtId="0" fontId="4" fillId="0" borderId="13" xfId="0" applyFont="1" applyFill="1" applyBorder="1" applyAlignment="1">
      <alignment vertical="top" wrapText="1"/>
    </xf>
    <xf numFmtId="0" fontId="4" fillId="0" borderId="14" xfId="0" applyFont="1" applyFill="1" applyBorder="1" applyAlignment="1">
      <alignment vertical="top" wrapText="1"/>
    </xf>
    <xf numFmtId="0" fontId="4" fillId="0" borderId="15" xfId="0" applyFont="1" applyFill="1" applyBorder="1" applyAlignment="1">
      <alignment vertical="top" wrapText="1"/>
    </xf>
    <xf numFmtId="49" fontId="4" fillId="0" borderId="0" xfId="0" applyNumberFormat="1" applyFont="1" applyFill="1" applyBorder="1" applyAlignment="1">
      <alignment horizontal="center" vertical="center"/>
    </xf>
    <xf numFmtId="14" fontId="4" fillId="5" borderId="11" xfId="0" applyNumberFormat="1" applyFont="1" applyFill="1" applyBorder="1" applyAlignment="1">
      <alignment horizontal="center" vertical="center"/>
    </xf>
    <xf numFmtId="164" fontId="19" fillId="0" borderId="1" xfId="0" applyNumberFormat="1" applyFont="1" applyFill="1" applyBorder="1" applyAlignment="1">
      <alignment horizontal="right" vertical="top"/>
    </xf>
    <xf numFmtId="17" fontId="19" fillId="0" borderId="1" xfId="0" applyNumberFormat="1" applyFont="1" applyFill="1" applyBorder="1" applyAlignment="1">
      <alignment horizontal="center" vertical="top"/>
    </xf>
    <xf numFmtId="0" fontId="19" fillId="0" borderId="1" xfId="0" applyFont="1" applyFill="1" applyBorder="1" applyAlignment="1">
      <alignment horizontal="center" vertical="top" wrapText="1"/>
    </xf>
    <xf numFmtId="0" fontId="19" fillId="0" borderId="1" xfId="0" applyFont="1" applyFill="1" applyBorder="1" applyAlignment="1">
      <alignment horizontal="right" vertical="top"/>
    </xf>
    <xf numFmtId="0" fontId="19" fillId="0" borderId="1" xfId="0" applyFont="1" applyFill="1" applyBorder="1" applyAlignment="1">
      <alignment horizontal="center" vertical="top"/>
    </xf>
    <xf numFmtId="0" fontId="19" fillId="0" borderId="1" xfId="0" applyFont="1" applyFill="1" applyBorder="1" applyAlignment="1">
      <alignment horizontal="right" vertical="top" wrapText="1"/>
    </xf>
    <xf numFmtId="164" fontId="4" fillId="0" borderId="1" xfId="0" applyNumberFormat="1" applyFont="1" applyFill="1" applyBorder="1" applyAlignment="1">
      <alignment horizontal="center" vertical="top"/>
    </xf>
    <xf numFmtId="14" fontId="19"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17" fillId="0" borderId="1" xfId="0" applyFont="1" applyFill="1" applyBorder="1" applyAlignment="1">
      <alignment vertical="top" wrapText="1"/>
    </xf>
    <xf numFmtId="164" fontId="18" fillId="0" borderId="1" xfId="0" applyNumberFormat="1" applyFont="1" applyFill="1" applyBorder="1" applyAlignment="1">
      <alignment horizontal="right" vertical="center"/>
    </xf>
    <xf numFmtId="0" fontId="17" fillId="0" borderId="1" xfId="0" applyFont="1" applyFill="1" applyBorder="1" applyAlignment="1">
      <alignment horizontal="right" vertical="top" wrapText="1"/>
    </xf>
    <xf numFmtId="0" fontId="17" fillId="0" borderId="1" xfId="0" applyFont="1" applyFill="1" applyBorder="1" applyAlignment="1">
      <alignment horizontal="center" vertical="top" wrapText="1"/>
    </xf>
    <xf numFmtId="165" fontId="17" fillId="0" borderId="1" xfId="0" applyNumberFormat="1" applyFont="1" applyFill="1" applyBorder="1" applyAlignment="1">
      <alignment horizontal="center" vertical="top" wrapText="1"/>
    </xf>
    <xf numFmtId="49" fontId="4" fillId="0" borderId="1" xfId="0" applyNumberFormat="1" applyFont="1" applyFill="1" applyBorder="1" applyAlignment="1">
      <alignment horizontal="center" vertical="center" wrapText="1"/>
    </xf>
    <xf numFmtId="14" fontId="2" fillId="0" borderId="0" xfId="0" applyNumberFormat="1" applyFont="1" applyAlignment="1">
      <alignment horizontal="center" vertical="center"/>
    </xf>
    <xf numFmtId="0" fontId="7" fillId="0" borderId="0" xfId="0" applyFont="1" applyAlignment="1">
      <alignment horizontal="center" vertical="center" wrapText="1"/>
    </xf>
  </cellXfs>
  <cellStyles count="5">
    <cellStyle name="Dziesiętny" xfId="2" builtinId="3"/>
    <cellStyle name="Dziesiętny 2" xfId="4"/>
    <cellStyle name="Normalny" xfId="0" builtinId="0"/>
    <cellStyle name="Walutowy" xfId="1" builtinId="4"/>
    <cellStyle name="Walutowy 2" xfId="3"/>
  </cellStyles>
  <dxfs count="25">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righ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scheme val="none"/>
      </font>
      <numFmt numFmtId="164" formatCode="_-* #,##0.00\ [$zł-415]_-;\-* #,##0.00\ [$zł-415]_-;_-* &quot;-&quot;??\ [$zł-415]_-;_-@_-"/>
      <fill>
        <patternFill patternType="none">
          <fgColor indexed="64"/>
          <bgColor indexed="65"/>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rial"/>
        <scheme val="none"/>
      </font>
      <alignment horizontal="righ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auto="1"/>
        </left>
        <right style="thin">
          <color indexed="64"/>
        </right>
        <top style="thin">
          <color indexed="64"/>
        </top>
        <bottom style="thin">
          <color indexed="64"/>
        </bottom>
      </border>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alignment vertical="top" textRotation="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2"/>
        <color theme="1"/>
        <name val="Arial"/>
        <scheme val="none"/>
      </font>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colors>
    <mruColors>
      <color rgb="FF00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178946</xdr:colOff>
      <xdr:row>1</xdr:row>
      <xdr:rowOff>146873</xdr:rowOff>
    </xdr:from>
    <xdr:to>
      <xdr:col>3</xdr:col>
      <xdr:colOff>889652</xdr:colOff>
      <xdr:row>1</xdr:row>
      <xdr:rowOff>591599</xdr:rowOff>
    </xdr:to>
    <xdr:pic>
      <xdr:nvPicPr>
        <xdr:cNvPr id="5" name="Obraz 4"/>
        <xdr:cNvPicPr>
          <a:picLocks noChangeAspect="1"/>
        </xdr:cNvPicPr>
      </xdr:nvPicPr>
      <xdr:blipFill>
        <a:blip xmlns:r="http://schemas.openxmlformats.org/officeDocument/2006/relationships" r:embed="rId1"/>
        <a:stretch>
          <a:fillRect/>
        </a:stretch>
      </xdr:blipFill>
      <xdr:spPr>
        <a:xfrm>
          <a:off x="178946" y="608084"/>
          <a:ext cx="7632000" cy="439646"/>
        </a:xfrm>
        <a:prstGeom prst="rect">
          <a:avLst/>
        </a:prstGeom>
      </xdr:spPr>
    </xdr:pic>
    <xdr:clientData/>
  </xdr:twoCellAnchor>
</xdr:wsDr>
</file>

<file path=xl/tables/table1.xml><?xml version="1.0" encoding="utf-8"?>
<table xmlns="http://schemas.openxmlformats.org/spreadsheetml/2006/main" id="1" name="Harmonogram" displayName="Harmonogram" ref="A4:X195" totalsRowShown="0" headerRowDxfId="24" dataDxfId="23">
  <autoFilter ref="A4:X195"/>
  <tableColumns count="24">
    <tableColumn id="1" name="Priorytet" dataDxfId="22"/>
    <tableColumn id="12" name="Działanie" dataDxfId="21"/>
    <tableColumn id="2" name="Typy projektów, które mogą otrzymać dofinansowanie " dataDxfId="20"/>
    <tableColumn id="3" name="Wnioskodawcy " dataDxfId="19"/>
    <tableColumn id="4" name="Data początkowa" dataDxfId="18"/>
    <tableColumn id="5" name="Data końcowa" dataDxfId="17"/>
    <tableColumn id="6" name="Kwota dofinansowania nabór I" dataDxfId="16"/>
    <tableColumn id="23" name="Kwota dofinansowania I nabór  EURO (UE)" dataDxfId="15"/>
    <tableColumn id="9" name="Budżet Państwa" dataDxfId="14"/>
    <tableColumn id="13" name="Obszar geograficzny" dataDxfId="13"/>
    <tableColumn id="14" name="Instytucja przyjmująca wnioski o dofinansowanie" dataDxfId="12"/>
    <tableColumn id="7" name="Sposób wyboru projektów " dataDxfId="11"/>
    <tableColumn id="8" name="Cel polityki, cel szczegółowy" dataDxfId="10"/>
    <tableColumn id="11" name="Informacje dodatkowe" dataDxfId="9"/>
    <tableColumn id="10" name="Kwota dofinansowania nabór II" dataDxfId="8"/>
    <tableColumn id="24" name="Kwota dofinansowania nabór II EURO (UE)"/>
    <tableColumn id="15" name="Data początkowa nabór II" dataDxfId="7"/>
    <tableColumn id="16" name="Kwota dofinansowania nabór III" dataDxfId="6"/>
    <tableColumn id="22" name="Kwota dofinansowania nabór III EURO (UE)" dataDxfId="5"/>
    <tableColumn id="17" name="Data początkowa nabór III" dataDxfId="4"/>
    <tableColumn id="18" name="Kwota dofinansowania nabór IV" dataDxfId="3"/>
    <tableColumn id="19" name="Data początkowa nabór IV" dataDxfId="2"/>
    <tableColumn id="20" name="Kwota dofinansowania nabór  V/VI/VII" dataDxfId="1"/>
    <tableColumn id="21" name="Data początkowa nabór V/VI/VII"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04"/>
  <sheetViews>
    <sheetView tabSelected="1" view="pageBreakPreview" zoomScale="50" zoomScaleNormal="50" zoomScaleSheetLayoutView="50" workbookViewId="0">
      <pane xSplit="1" ySplit="4" topLeftCell="B192" activePane="bottomRight" state="frozen"/>
      <selection pane="topRight" activeCell="B1" sqref="B1"/>
      <selection pane="bottomLeft" activeCell="A5" sqref="A5"/>
      <selection pane="bottomRight" activeCell="M2" sqref="M2"/>
    </sheetView>
  </sheetViews>
  <sheetFormatPr defaultRowHeight="14.4" x14ac:dyDescent="0.3"/>
  <cols>
    <col min="1" max="1" width="30.109375" style="3" customWidth="1"/>
    <col min="2" max="2" width="27.6640625" style="3" customWidth="1"/>
    <col min="3" max="3" width="43" style="3" customWidth="1"/>
    <col min="4" max="4" width="55.44140625" style="3" customWidth="1"/>
    <col min="5" max="5" width="32.6640625" style="18" customWidth="1"/>
    <col min="6" max="6" width="26.109375" style="18" customWidth="1"/>
    <col min="7" max="7" width="25.6640625" style="15" customWidth="1"/>
    <col min="8" max="8" width="27.44140625" style="15" hidden="1" customWidth="1"/>
    <col min="9" max="9" width="22.33203125" style="15" customWidth="1"/>
    <col min="10" max="10" width="19.6640625" style="3" customWidth="1"/>
    <col min="11" max="11" width="22.33203125" style="3" customWidth="1"/>
    <col min="12" max="12" width="18.88671875" style="3" customWidth="1"/>
    <col min="13" max="13" width="22.33203125" style="3" customWidth="1"/>
    <col min="14" max="14" width="68" style="3" customWidth="1"/>
    <col min="15" max="15" width="27" style="66" customWidth="1"/>
    <col min="16" max="16" width="27" hidden="1" customWidth="1"/>
    <col min="17" max="17" width="21.88671875" style="56" customWidth="1"/>
    <col min="18" max="18" width="24" style="66" customWidth="1"/>
    <col min="19" max="19" width="21.33203125" style="56" hidden="1" customWidth="1"/>
    <col min="20" max="20" width="20.109375" style="56" customWidth="1"/>
    <col min="21" max="21" width="21" style="66" customWidth="1"/>
    <col min="22" max="22" width="19.5546875" style="56" customWidth="1"/>
    <col min="23" max="23" width="23" style="66" customWidth="1"/>
    <col min="24" max="24" width="17.44140625" style="56" customWidth="1"/>
  </cols>
  <sheetData>
    <row r="1" spans="1:28" ht="36" customHeight="1" x14ac:dyDescent="0.3">
      <c r="A1" s="2" t="s">
        <v>10</v>
      </c>
      <c r="I1" s="127"/>
      <c r="J1" s="128"/>
      <c r="V1" s="156"/>
      <c r="W1" s="156"/>
      <c r="X1" s="156"/>
    </row>
    <row r="2" spans="1:28" s="1" customFormat="1" ht="54.6" customHeight="1" x14ac:dyDescent="0.3">
      <c r="A2" s="4"/>
      <c r="B2" s="5"/>
      <c r="C2" s="5"/>
      <c r="D2" s="5"/>
      <c r="E2" s="19"/>
      <c r="F2" s="19"/>
      <c r="G2" s="16"/>
      <c r="H2" s="16"/>
      <c r="I2" s="16"/>
      <c r="J2" s="5"/>
      <c r="K2" s="5"/>
      <c r="L2" s="5"/>
      <c r="M2" s="121" t="s">
        <v>542</v>
      </c>
      <c r="N2" s="5"/>
      <c r="O2" s="15"/>
      <c r="Q2" s="57"/>
      <c r="R2" s="15"/>
      <c r="S2" s="18"/>
      <c r="T2" s="18"/>
      <c r="U2" s="15"/>
      <c r="V2" s="156"/>
      <c r="W2" s="156"/>
      <c r="X2" s="156"/>
      <c r="AB2" s="8"/>
    </row>
    <row r="3" spans="1:28" s="1" customFormat="1" ht="30" customHeight="1" x14ac:dyDescent="0.3">
      <c r="A3" s="5" t="s">
        <v>515</v>
      </c>
      <c r="B3" s="5"/>
      <c r="C3" s="5"/>
      <c r="D3" s="5"/>
      <c r="E3" s="19"/>
      <c r="F3" s="19"/>
      <c r="G3" s="16"/>
      <c r="H3" s="16"/>
      <c r="I3" s="16"/>
      <c r="J3" s="5"/>
      <c r="K3" s="5"/>
      <c r="L3" s="5"/>
      <c r="M3" s="5"/>
      <c r="N3" s="5"/>
      <c r="O3" s="15"/>
      <c r="Q3" s="57"/>
      <c r="R3" s="15"/>
      <c r="S3" s="18"/>
      <c r="T3" s="18"/>
      <c r="U3" s="15"/>
      <c r="V3" s="58"/>
      <c r="W3" s="80"/>
      <c r="X3" s="58"/>
      <c r="AB3" s="8"/>
    </row>
    <row r="4" spans="1:28" s="81" customFormat="1" ht="74.25" customHeight="1" x14ac:dyDescent="0.3">
      <c r="A4" s="7" t="s">
        <v>6</v>
      </c>
      <c r="B4" s="7" t="s">
        <v>7</v>
      </c>
      <c r="C4" s="7" t="s">
        <v>2</v>
      </c>
      <c r="D4" s="7" t="s">
        <v>3</v>
      </c>
      <c r="E4" s="7" t="s">
        <v>4</v>
      </c>
      <c r="F4" s="7" t="s">
        <v>5</v>
      </c>
      <c r="G4" s="7" t="s">
        <v>377</v>
      </c>
      <c r="H4" s="11" t="s">
        <v>416</v>
      </c>
      <c r="I4" s="7" t="s">
        <v>18</v>
      </c>
      <c r="J4" s="7" t="s">
        <v>0</v>
      </c>
      <c r="K4" s="7" t="s">
        <v>9</v>
      </c>
      <c r="L4" s="7" t="s">
        <v>8</v>
      </c>
      <c r="M4" s="7" t="s">
        <v>208</v>
      </c>
      <c r="N4" s="7" t="s">
        <v>1</v>
      </c>
      <c r="O4" s="7" t="s">
        <v>378</v>
      </c>
      <c r="P4" s="11" t="s">
        <v>417</v>
      </c>
      <c r="Q4" s="7" t="s">
        <v>297</v>
      </c>
      <c r="R4" s="7" t="s">
        <v>379</v>
      </c>
      <c r="S4" s="11" t="s">
        <v>418</v>
      </c>
      <c r="T4" s="6" t="s">
        <v>298</v>
      </c>
      <c r="U4" s="7" t="s">
        <v>380</v>
      </c>
      <c r="V4" s="6" t="s">
        <v>302</v>
      </c>
      <c r="W4" s="7" t="s">
        <v>381</v>
      </c>
      <c r="X4" s="7" t="s">
        <v>327</v>
      </c>
    </row>
    <row r="5" spans="1:28" s="23" customFormat="1" ht="96" customHeight="1" x14ac:dyDescent="0.3">
      <c r="A5" s="9" t="s">
        <v>11</v>
      </c>
      <c r="B5" s="9" t="s">
        <v>12</v>
      </c>
      <c r="C5" s="9" t="s">
        <v>13</v>
      </c>
      <c r="D5" s="9" t="s">
        <v>509</v>
      </c>
      <c r="E5" s="20" t="s">
        <v>429</v>
      </c>
      <c r="F5" s="21" t="s">
        <v>427</v>
      </c>
      <c r="G5" s="14">
        <v>88884000</v>
      </c>
      <c r="H5" s="12">
        <v>20000000</v>
      </c>
      <c r="I5" s="22" t="s">
        <v>402</v>
      </c>
      <c r="J5" s="9" t="s">
        <v>513</v>
      </c>
      <c r="K5" s="9" t="s">
        <v>282</v>
      </c>
      <c r="L5" s="10" t="s">
        <v>278</v>
      </c>
      <c r="M5" s="9" t="s">
        <v>246</v>
      </c>
      <c r="N5" s="9" t="s">
        <v>283</v>
      </c>
      <c r="O5" s="73">
        <v>44442000</v>
      </c>
      <c r="P5" s="12">
        <v>10000000</v>
      </c>
      <c r="Q5" s="59" t="s">
        <v>295</v>
      </c>
      <c r="R5" s="67" t="s">
        <v>284</v>
      </c>
      <c r="S5" s="41"/>
      <c r="T5" s="59" t="s">
        <v>284</v>
      </c>
      <c r="U5" s="68" t="s">
        <v>284</v>
      </c>
      <c r="V5" s="26" t="s">
        <v>284</v>
      </c>
      <c r="W5" s="69" t="s">
        <v>284</v>
      </c>
      <c r="X5" s="60" t="s">
        <v>284</v>
      </c>
    </row>
    <row r="6" spans="1:28" s="23" customFormat="1" ht="96" customHeight="1" x14ac:dyDescent="0.3">
      <c r="A6" s="9" t="s">
        <v>11</v>
      </c>
      <c r="B6" s="9" t="s">
        <v>12</v>
      </c>
      <c r="C6" s="9" t="s">
        <v>17</v>
      </c>
      <c r="D6" s="9" t="s">
        <v>347</v>
      </c>
      <c r="E6" s="20">
        <v>45138</v>
      </c>
      <c r="F6" s="20">
        <v>45216</v>
      </c>
      <c r="G6" s="14">
        <v>114957500</v>
      </c>
      <c r="H6" s="12">
        <v>25000000</v>
      </c>
      <c r="I6" s="22" t="s">
        <v>402</v>
      </c>
      <c r="J6" s="9" t="s">
        <v>513</v>
      </c>
      <c r="K6" s="9" t="s">
        <v>282</v>
      </c>
      <c r="L6" s="10" t="s">
        <v>278</v>
      </c>
      <c r="M6" s="9" t="s">
        <v>246</v>
      </c>
      <c r="N6" s="9" t="s">
        <v>284</v>
      </c>
      <c r="O6" s="68" t="s">
        <v>284</v>
      </c>
      <c r="P6" s="12"/>
      <c r="Q6" s="26" t="s">
        <v>284</v>
      </c>
      <c r="R6" s="68" t="s">
        <v>284</v>
      </c>
      <c r="S6" s="41"/>
      <c r="T6" s="26" t="s">
        <v>284</v>
      </c>
      <c r="U6" s="68" t="s">
        <v>284</v>
      </c>
      <c r="V6" s="26" t="s">
        <v>284</v>
      </c>
      <c r="W6" s="69" t="s">
        <v>284</v>
      </c>
      <c r="X6" s="60" t="s">
        <v>284</v>
      </c>
    </row>
    <row r="7" spans="1:28" s="23" customFormat="1" ht="94.5" customHeight="1" x14ac:dyDescent="0.3">
      <c r="A7" s="9" t="s">
        <v>11</v>
      </c>
      <c r="B7" s="9" t="s">
        <v>14</v>
      </c>
      <c r="C7" s="10" t="s">
        <v>21</v>
      </c>
      <c r="D7" s="9" t="s">
        <v>348</v>
      </c>
      <c r="E7" s="20">
        <v>45229</v>
      </c>
      <c r="F7" s="21">
        <v>45299</v>
      </c>
      <c r="G7" s="14">
        <v>8888400</v>
      </c>
      <c r="H7" s="12">
        <v>2000000</v>
      </c>
      <c r="I7" s="22" t="s">
        <v>402</v>
      </c>
      <c r="J7" s="9" t="s">
        <v>513</v>
      </c>
      <c r="K7" s="9" t="s">
        <v>282</v>
      </c>
      <c r="L7" s="10" t="s">
        <v>278</v>
      </c>
      <c r="M7" s="9" t="s">
        <v>246</v>
      </c>
      <c r="N7" s="9" t="s">
        <v>283</v>
      </c>
      <c r="O7" s="37">
        <v>8888400</v>
      </c>
      <c r="P7" s="12">
        <v>2000000</v>
      </c>
      <c r="Q7" s="26" t="s">
        <v>289</v>
      </c>
      <c r="R7" s="37">
        <v>8888400</v>
      </c>
      <c r="S7" s="41">
        <v>2000000</v>
      </c>
      <c r="T7" s="26" t="s">
        <v>303</v>
      </c>
      <c r="U7" s="37">
        <v>8888400</v>
      </c>
      <c r="V7" s="26" t="s">
        <v>304</v>
      </c>
      <c r="W7" s="69" t="s">
        <v>284</v>
      </c>
      <c r="X7" s="60" t="s">
        <v>284</v>
      </c>
    </row>
    <row r="8" spans="1:28" s="23" customFormat="1" ht="94.5" customHeight="1" x14ac:dyDescent="0.3">
      <c r="A8" s="9" t="s">
        <v>11</v>
      </c>
      <c r="B8" s="9" t="s">
        <v>15</v>
      </c>
      <c r="C8" s="10" t="s">
        <v>20</v>
      </c>
      <c r="D8" s="9" t="s">
        <v>349</v>
      </c>
      <c r="E8" s="20" t="s">
        <v>426</v>
      </c>
      <c r="F8" s="21" t="s">
        <v>429</v>
      </c>
      <c r="G8" s="14">
        <v>53330400</v>
      </c>
      <c r="H8" s="12">
        <v>12000000</v>
      </c>
      <c r="I8" s="22" t="s">
        <v>402</v>
      </c>
      <c r="J8" s="9" t="s">
        <v>513</v>
      </c>
      <c r="K8" s="9" t="s">
        <v>282</v>
      </c>
      <c r="L8" s="10" t="s">
        <v>278</v>
      </c>
      <c r="M8" s="9" t="s">
        <v>246</v>
      </c>
      <c r="N8" s="9" t="s">
        <v>284</v>
      </c>
      <c r="O8" s="68" t="s">
        <v>284</v>
      </c>
      <c r="P8" s="12"/>
      <c r="Q8" s="26" t="s">
        <v>284</v>
      </c>
      <c r="R8" s="68" t="s">
        <v>284</v>
      </c>
      <c r="S8" s="41"/>
      <c r="T8" s="26" t="s">
        <v>284</v>
      </c>
      <c r="U8" s="68" t="s">
        <v>284</v>
      </c>
      <c r="V8" s="26" t="s">
        <v>284</v>
      </c>
      <c r="W8" s="69" t="s">
        <v>284</v>
      </c>
      <c r="X8" s="60" t="s">
        <v>284</v>
      </c>
    </row>
    <row r="9" spans="1:28" s="23" customFormat="1" ht="112.5" customHeight="1" x14ac:dyDescent="0.3">
      <c r="A9" s="9" t="s">
        <v>11</v>
      </c>
      <c r="B9" s="9" t="s">
        <v>19</v>
      </c>
      <c r="C9" s="9" t="s">
        <v>22</v>
      </c>
      <c r="D9" s="9" t="s">
        <v>350</v>
      </c>
      <c r="E9" s="20" t="s">
        <v>426</v>
      </c>
      <c r="F9" s="20" t="s">
        <v>429</v>
      </c>
      <c r="G9" s="14">
        <v>224387724.66</v>
      </c>
      <c r="H9" s="12">
        <v>50490015</v>
      </c>
      <c r="I9" s="22" t="s">
        <v>402</v>
      </c>
      <c r="J9" s="9" t="s">
        <v>513</v>
      </c>
      <c r="K9" s="9" t="s">
        <v>279</v>
      </c>
      <c r="L9" s="10" t="s">
        <v>278</v>
      </c>
      <c r="M9" s="9" t="s">
        <v>246</v>
      </c>
      <c r="N9" s="9" t="s">
        <v>284</v>
      </c>
      <c r="O9" s="69" t="s">
        <v>284</v>
      </c>
      <c r="P9" s="12"/>
      <c r="Q9" s="60" t="s">
        <v>284</v>
      </c>
      <c r="R9" s="69" t="s">
        <v>284</v>
      </c>
      <c r="S9" s="41"/>
      <c r="T9" s="60" t="s">
        <v>284</v>
      </c>
      <c r="U9" s="69" t="s">
        <v>284</v>
      </c>
      <c r="V9" s="60" t="s">
        <v>284</v>
      </c>
      <c r="W9" s="69" t="s">
        <v>284</v>
      </c>
      <c r="X9" s="60" t="s">
        <v>284</v>
      </c>
    </row>
    <row r="10" spans="1:28" s="23" customFormat="1" ht="111" customHeight="1" x14ac:dyDescent="0.3">
      <c r="A10" s="9" t="s">
        <v>11</v>
      </c>
      <c r="B10" s="9" t="s">
        <v>16</v>
      </c>
      <c r="C10" s="9" t="s">
        <v>326</v>
      </c>
      <c r="D10" s="24" t="s">
        <v>351</v>
      </c>
      <c r="E10" s="20">
        <v>45323</v>
      </c>
      <c r="F10" s="20">
        <v>45351</v>
      </c>
      <c r="G10" s="14">
        <v>13332600</v>
      </c>
      <c r="H10" s="12">
        <v>3000000</v>
      </c>
      <c r="I10" s="22" t="s">
        <v>402</v>
      </c>
      <c r="J10" s="9" t="s">
        <v>513</v>
      </c>
      <c r="K10" s="9" t="s">
        <v>282</v>
      </c>
      <c r="L10" s="10" t="s">
        <v>281</v>
      </c>
      <c r="M10" s="9" t="s">
        <v>246</v>
      </c>
      <c r="N10" s="9" t="s">
        <v>283</v>
      </c>
      <c r="O10" s="74">
        <v>8888400</v>
      </c>
      <c r="P10" s="12">
        <v>2000000</v>
      </c>
      <c r="Q10" s="60">
        <v>2027</v>
      </c>
      <c r="R10" s="69" t="s">
        <v>284</v>
      </c>
      <c r="S10" s="41"/>
      <c r="T10" s="60" t="s">
        <v>284</v>
      </c>
      <c r="U10" s="69" t="s">
        <v>284</v>
      </c>
      <c r="V10" s="60" t="s">
        <v>284</v>
      </c>
      <c r="W10" s="69" t="s">
        <v>284</v>
      </c>
      <c r="X10" s="60" t="s">
        <v>284</v>
      </c>
    </row>
    <row r="11" spans="1:28" s="23" customFormat="1" ht="108.75" customHeight="1" x14ac:dyDescent="0.3">
      <c r="A11" s="9" t="s">
        <v>11</v>
      </c>
      <c r="B11" s="9" t="s">
        <v>16</v>
      </c>
      <c r="C11" s="9" t="s">
        <v>23</v>
      </c>
      <c r="D11" s="24" t="s">
        <v>351</v>
      </c>
      <c r="E11" s="123" t="s">
        <v>470</v>
      </c>
      <c r="F11" s="123" t="s">
        <v>405</v>
      </c>
      <c r="G11" s="14" t="s">
        <v>514</v>
      </c>
      <c r="H11" s="25">
        <v>3326913</v>
      </c>
      <c r="I11" s="22" t="s">
        <v>402</v>
      </c>
      <c r="J11" s="9" t="s">
        <v>513</v>
      </c>
      <c r="K11" s="9" t="s">
        <v>282</v>
      </c>
      <c r="L11" s="10" t="s">
        <v>281</v>
      </c>
      <c r="M11" s="9" t="s">
        <v>246</v>
      </c>
      <c r="N11" s="9" t="s">
        <v>283</v>
      </c>
      <c r="O11" s="14">
        <v>7435533.25</v>
      </c>
      <c r="P11" s="12">
        <v>1673087</v>
      </c>
      <c r="Q11" s="26" t="s">
        <v>447</v>
      </c>
      <c r="R11" s="69" t="s">
        <v>284</v>
      </c>
      <c r="S11" s="41"/>
      <c r="T11" s="60" t="s">
        <v>284</v>
      </c>
      <c r="U11" s="69" t="s">
        <v>284</v>
      </c>
      <c r="V11" s="60" t="s">
        <v>284</v>
      </c>
      <c r="W11" s="69" t="s">
        <v>284</v>
      </c>
      <c r="X11" s="60" t="s">
        <v>284</v>
      </c>
    </row>
    <row r="12" spans="1:28" s="23" customFormat="1" ht="108.75" customHeight="1" x14ac:dyDescent="0.3">
      <c r="A12" s="9" t="s">
        <v>11</v>
      </c>
      <c r="B12" s="9" t="s">
        <v>24</v>
      </c>
      <c r="C12" s="9" t="s">
        <v>452</v>
      </c>
      <c r="D12" s="9" t="s">
        <v>451</v>
      </c>
      <c r="E12" s="20" t="s">
        <v>434</v>
      </c>
      <c r="F12" s="20" t="s">
        <v>431</v>
      </c>
      <c r="G12" s="27">
        <v>57774600</v>
      </c>
      <c r="H12" s="12">
        <v>13000000</v>
      </c>
      <c r="I12" s="22" t="s">
        <v>402</v>
      </c>
      <c r="J12" s="9" t="s">
        <v>513</v>
      </c>
      <c r="K12" s="9" t="s">
        <v>279</v>
      </c>
      <c r="L12" s="10" t="s">
        <v>281</v>
      </c>
      <c r="M12" s="9" t="s">
        <v>247</v>
      </c>
      <c r="N12" s="9" t="s">
        <v>283</v>
      </c>
      <c r="O12" s="68" t="s">
        <v>284</v>
      </c>
      <c r="P12" s="12"/>
      <c r="Q12" s="26" t="s">
        <v>284</v>
      </c>
      <c r="R12" s="68" t="s">
        <v>284</v>
      </c>
      <c r="S12" s="41"/>
      <c r="T12" s="26" t="s">
        <v>284</v>
      </c>
      <c r="U12" s="68" t="s">
        <v>284</v>
      </c>
      <c r="V12" s="26" t="s">
        <v>284</v>
      </c>
      <c r="W12" s="69" t="s">
        <v>284</v>
      </c>
      <c r="X12" s="60" t="s">
        <v>284</v>
      </c>
    </row>
    <row r="13" spans="1:28" s="23" customFormat="1" ht="213.6" customHeight="1" x14ac:dyDescent="0.3">
      <c r="A13" s="9" t="s">
        <v>11</v>
      </c>
      <c r="B13" s="9" t="s">
        <v>25</v>
      </c>
      <c r="C13" s="9" t="s">
        <v>453</v>
      </c>
      <c r="D13" s="9" t="s">
        <v>451</v>
      </c>
      <c r="E13" s="20" t="s">
        <v>403</v>
      </c>
      <c r="F13" s="21" t="s">
        <v>404</v>
      </c>
      <c r="G13" s="14">
        <v>97772400</v>
      </c>
      <c r="H13" s="12">
        <v>22000000</v>
      </c>
      <c r="I13" s="22" t="s">
        <v>402</v>
      </c>
      <c r="J13" s="9" t="s">
        <v>513</v>
      </c>
      <c r="K13" s="9" t="s">
        <v>279</v>
      </c>
      <c r="L13" s="10" t="s">
        <v>278</v>
      </c>
      <c r="M13" s="9" t="s">
        <v>247</v>
      </c>
      <c r="N13" s="9" t="s">
        <v>284</v>
      </c>
      <c r="O13" s="68" t="s">
        <v>284</v>
      </c>
      <c r="P13" s="12"/>
      <c r="Q13" s="26" t="s">
        <v>284</v>
      </c>
      <c r="R13" s="68" t="s">
        <v>284</v>
      </c>
      <c r="S13" s="41"/>
      <c r="T13" s="26" t="s">
        <v>284</v>
      </c>
      <c r="U13" s="68" t="s">
        <v>284</v>
      </c>
      <c r="V13" s="26" t="s">
        <v>284</v>
      </c>
      <c r="W13" s="69" t="s">
        <v>284</v>
      </c>
      <c r="X13" s="60" t="s">
        <v>284</v>
      </c>
    </row>
    <row r="14" spans="1:28" s="23" customFormat="1" ht="105.6" customHeight="1" x14ac:dyDescent="0.3">
      <c r="A14" s="9" t="s">
        <v>11</v>
      </c>
      <c r="B14" s="9" t="s">
        <v>26</v>
      </c>
      <c r="C14" s="9" t="s">
        <v>320</v>
      </c>
      <c r="D14" s="10" t="s">
        <v>301</v>
      </c>
      <c r="E14" s="20" t="s">
        <v>301</v>
      </c>
      <c r="F14" s="20" t="s">
        <v>301</v>
      </c>
      <c r="G14" s="27">
        <v>173323800</v>
      </c>
      <c r="H14" s="12">
        <v>39000000</v>
      </c>
      <c r="I14" s="22" t="s">
        <v>402</v>
      </c>
      <c r="J14" s="9" t="s">
        <v>513</v>
      </c>
      <c r="K14" s="9" t="s">
        <v>279</v>
      </c>
      <c r="L14" s="10" t="s">
        <v>281</v>
      </c>
      <c r="M14" s="9" t="s">
        <v>247</v>
      </c>
      <c r="N14" s="9" t="s">
        <v>283</v>
      </c>
      <c r="O14" s="68" t="str">
        <f>+O13</f>
        <v>n/d</v>
      </c>
      <c r="P14" s="12"/>
      <c r="Q14" s="26" t="str">
        <f t="shared" ref="Q14:V15" si="0">+Q13</f>
        <v>n/d</v>
      </c>
      <c r="R14" s="68" t="str">
        <f t="shared" si="0"/>
        <v>n/d</v>
      </c>
      <c r="S14" s="41"/>
      <c r="T14" s="26" t="str">
        <f t="shared" si="0"/>
        <v>n/d</v>
      </c>
      <c r="U14" s="68" t="str">
        <f t="shared" si="0"/>
        <v>n/d</v>
      </c>
      <c r="V14" s="26" t="str">
        <f t="shared" si="0"/>
        <v>n/d</v>
      </c>
      <c r="W14" s="69" t="s">
        <v>284</v>
      </c>
      <c r="X14" s="60" t="s">
        <v>284</v>
      </c>
    </row>
    <row r="15" spans="1:28" s="23" customFormat="1" ht="111.75" customHeight="1" x14ac:dyDescent="0.3">
      <c r="A15" s="9" t="s">
        <v>11</v>
      </c>
      <c r="B15" s="9" t="s">
        <v>27</v>
      </c>
      <c r="C15" s="9" t="s">
        <v>28</v>
      </c>
      <c r="D15" s="9" t="s">
        <v>451</v>
      </c>
      <c r="E15" s="20" t="s">
        <v>429</v>
      </c>
      <c r="F15" s="21" t="s">
        <v>430</v>
      </c>
      <c r="G15" s="14">
        <v>21459406.329999998</v>
      </c>
      <c r="H15" s="12">
        <v>4828632</v>
      </c>
      <c r="I15" s="22" t="s">
        <v>402</v>
      </c>
      <c r="J15" s="9" t="s">
        <v>513</v>
      </c>
      <c r="K15" s="9" t="s">
        <v>279</v>
      </c>
      <c r="L15" s="10" t="s">
        <v>278</v>
      </c>
      <c r="M15" s="9" t="s">
        <v>247</v>
      </c>
      <c r="N15" s="9" t="s">
        <v>284</v>
      </c>
      <c r="O15" s="68" t="str">
        <f>+O14</f>
        <v>n/d</v>
      </c>
      <c r="P15" s="12"/>
      <c r="Q15" s="26" t="str">
        <f t="shared" si="0"/>
        <v>n/d</v>
      </c>
      <c r="R15" s="68" t="str">
        <f t="shared" si="0"/>
        <v>n/d</v>
      </c>
      <c r="S15" s="41"/>
      <c r="T15" s="26" t="str">
        <f t="shared" si="0"/>
        <v>n/d</v>
      </c>
      <c r="U15" s="68" t="str">
        <f t="shared" si="0"/>
        <v>n/d</v>
      </c>
      <c r="V15" s="26" t="str">
        <f t="shared" si="0"/>
        <v>n/d</v>
      </c>
      <c r="W15" s="69" t="s">
        <v>284</v>
      </c>
      <c r="X15" s="60" t="s">
        <v>284</v>
      </c>
    </row>
    <row r="16" spans="1:28" s="23" customFormat="1" ht="90" x14ac:dyDescent="0.3">
      <c r="A16" s="9" t="s">
        <v>11</v>
      </c>
      <c r="B16" s="9" t="s">
        <v>29</v>
      </c>
      <c r="C16" s="9" t="s">
        <v>35</v>
      </c>
      <c r="D16" s="9" t="s">
        <v>306</v>
      </c>
      <c r="E16" s="20">
        <v>45264</v>
      </c>
      <c r="F16" s="21">
        <v>45278</v>
      </c>
      <c r="G16" s="27">
        <v>168879600</v>
      </c>
      <c r="H16" s="12">
        <v>38000000</v>
      </c>
      <c r="I16" s="22" t="s">
        <v>402</v>
      </c>
      <c r="J16" s="9" t="s">
        <v>513</v>
      </c>
      <c r="K16" s="9" t="s">
        <v>541</v>
      </c>
      <c r="L16" s="10" t="s">
        <v>281</v>
      </c>
      <c r="M16" s="9" t="s">
        <v>248</v>
      </c>
      <c r="N16" s="9" t="s">
        <v>284</v>
      </c>
      <c r="O16" s="68" t="s">
        <v>284</v>
      </c>
      <c r="P16" s="12"/>
      <c r="Q16" s="26" t="s">
        <v>284</v>
      </c>
      <c r="R16" s="68" t="s">
        <v>284</v>
      </c>
      <c r="S16" s="41"/>
      <c r="T16" s="26" t="s">
        <v>284</v>
      </c>
      <c r="U16" s="68" t="s">
        <v>284</v>
      </c>
      <c r="V16" s="26" t="s">
        <v>284</v>
      </c>
      <c r="W16" s="69" t="s">
        <v>284</v>
      </c>
      <c r="X16" s="60" t="s">
        <v>284</v>
      </c>
    </row>
    <row r="17" spans="1:24" s="23" customFormat="1" ht="93.6" customHeight="1" x14ac:dyDescent="0.3">
      <c r="A17" s="9" t="s">
        <v>11</v>
      </c>
      <c r="B17" s="9" t="s">
        <v>30</v>
      </c>
      <c r="C17" s="9" t="s">
        <v>36</v>
      </c>
      <c r="D17" s="9" t="s">
        <v>348</v>
      </c>
      <c r="E17" s="20">
        <v>45289</v>
      </c>
      <c r="F17" s="20">
        <v>45337</v>
      </c>
      <c r="G17" s="14">
        <v>66663000</v>
      </c>
      <c r="H17" s="12">
        <v>15000000</v>
      </c>
      <c r="I17" s="22" t="s">
        <v>402</v>
      </c>
      <c r="J17" s="9" t="s">
        <v>513</v>
      </c>
      <c r="K17" s="9" t="s">
        <v>282</v>
      </c>
      <c r="L17" s="10" t="s">
        <v>278</v>
      </c>
      <c r="M17" s="9" t="s">
        <v>248</v>
      </c>
      <c r="N17" s="9" t="s">
        <v>284</v>
      </c>
      <c r="O17" s="68" t="s">
        <v>284</v>
      </c>
      <c r="P17" s="12"/>
      <c r="Q17" s="26" t="s">
        <v>284</v>
      </c>
      <c r="R17" s="68" t="s">
        <v>284</v>
      </c>
      <c r="S17" s="41"/>
      <c r="T17" s="26" t="s">
        <v>284</v>
      </c>
      <c r="U17" s="68" t="s">
        <v>284</v>
      </c>
      <c r="V17" s="26" t="s">
        <v>284</v>
      </c>
      <c r="W17" s="69" t="s">
        <v>284</v>
      </c>
      <c r="X17" s="60" t="s">
        <v>284</v>
      </c>
    </row>
    <row r="18" spans="1:24" s="23" customFormat="1" ht="88.2" customHeight="1" x14ac:dyDescent="0.3">
      <c r="A18" s="9" t="s">
        <v>11</v>
      </c>
      <c r="B18" s="9" t="s">
        <v>31</v>
      </c>
      <c r="C18" s="9" t="s">
        <v>40</v>
      </c>
      <c r="D18" s="9" t="s">
        <v>348</v>
      </c>
      <c r="E18" s="20" t="s">
        <v>433</v>
      </c>
      <c r="F18" s="21" t="s">
        <v>434</v>
      </c>
      <c r="G18" s="14">
        <v>31109400</v>
      </c>
      <c r="H18" s="12">
        <v>7000000</v>
      </c>
      <c r="I18" s="22" t="s">
        <v>402</v>
      </c>
      <c r="J18" s="9" t="s">
        <v>513</v>
      </c>
      <c r="K18" s="9" t="s">
        <v>282</v>
      </c>
      <c r="L18" s="10" t="s">
        <v>278</v>
      </c>
      <c r="M18" s="9" t="s">
        <v>248</v>
      </c>
      <c r="N18" s="9" t="s">
        <v>284</v>
      </c>
      <c r="O18" s="68" t="s">
        <v>284</v>
      </c>
      <c r="P18" s="12"/>
      <c r="Q18" s="26" t="s">
        <v>284</v>
      </c>
      <c r="R18" s="68" t="s">
        <v>284</v>
      </c>
      <c r="S18" s="41"/>
      <c r="T18" s="26" t="s">
        <v>284</v>
      </c>
      <c r="U18" s="68" t="s">
        <v>284</v>
      </c>
      <c r="V18" s="26" t="s">
        <v>284</v>
      </c>
      <c r="W18" s="69" t="s">
        <v>284</v>
      </c>
      <c r="X18" s="60" t="s">
        <v>284</v>
      </c>
    </row>
    <row r="19" spans="1:24" s="23" customFormat="1" ht="109.2" customHeight="1" x14ac:dyDescent="0.3">
      <c r="A19" s="9" t="s">
        <v>11</v>
      </c>
      <c r="B19" s="9" t="s">
        <v>32</v>
      </c>
      <c r="C19" s="9" t="s">
        <v>37</v>
      </c>
      <c r="D19" s="9" t="s">
        <v>353</v>
      </c>
      <c r="E19" s="20" t="s">
        <v>426</v>
      </c>
      <c r="F19" s="21" t="s">
        <v>429</v>
      </c>
      <c r="G19" s="14">
        <v>33331500</v>
      </c>
      <c r="H19" s="12">
        <v>7500000</v>
      </c>
      <c r="I19" s="22" t="s">
        <v>402</v>
      </c>
      <c r="J19" s="9" t="s">
        <v>513</v>
      </c>
      <c r="K19" s="9" t="s">
        <v>282</v>
      </c>
      <c r="L19" s="10" t="s">
        <v>278</v>
      </c>
      <c r="M19" s="9" t="s">
        <v>248</v>
      </c>
      <c r="N19" s="9" t="s">
        <v>283</v>
      </c>
      <c r="O19" s="37">
        <v>22921997</v>
      </c>
      <c r="P19" s="12">
        <v>5157733</v>
      </c>
      <c r="Q19" s="61" t="s">
        <v>305</v>
      </c>
      <c r="R19" s="68" t="s">
        <v>284</v>
      </c>
      <c r="S19" s="41"/>
      <c r="T19" s="26" t="s">
        <v>284</v>
      </c>
      <c r="U19" s="68" t="s">
        <v>284</v>
      </c>
      <c r="V19" s="26" t="s">
        <v>284</v>
      </c>
      <c r="W19" s="69" t="s">
        <v>284</v>
      </c>
      <c r="X19" s="60" t="s">
        <v>284</v>
      </c>
    </row>
    <row r="20" spans="1:24" s="23" customFormat="1" ht="100.95" customHeight="1" x14ac:dyDescent="0.3">
      <c r="A20" s="9" t="s">
        <v>11</v>
      </c>
      <c r="B20" s="9" t="s">
        <v>33</v>
      </c>
      <c r="C20" s="9" t="s">
        <v>38</v>
      </c>
      <c r="D20" s="9" t="s">
        <v>348</v>
      </c>
      <c r="E20" s="32" t="s">
        <v>427</v>
      </c>
      <c r="F20" s="33" t="s">
        <v>431</v>
      </c>
      <c r="G20" s="14">
        <v>22221000</v>
      </c>
      <c r="H20" s="12">
        <v>5000000</v>
      </c>
      <c r="I20" s="22" t="s">
        <v>402</v>
      </c>
      <c r="J20" s="9" t="s">
        <v>513</v>
      </c>
      <c r="K20" s="9" t="s">
        <v>282</v>
      </c>
      <c r="L20" s="10" t="s">
        <v>278</v>
      </c>
      <c r="M20" s="9" t="s">
        <v>248</v>
      </c>
      <c r="N20" s="9" t="s">
        <v>284</v>
      </c>
      <c r="O20" s="68" t="s">
        <v>284</v>
      </c>
      <c r="P20" s="12"/>
      <c r="Q20" s="26" t="s">
        <v>284</v>
      </c>
      <c r="R20" s="68" t="s">
        <v>284</v>
      </c>
      <c r="S20" s="41"/>
      <c r="T20" s="26" t="s">
        <v>284</v>
      </c>
      <c r="U20" s="68" t="s">
        <v>284</v>
      </c>
      <c r="V20" s="26" t="s">
        <v>284</v>
      </c>
      <c r="W20" s="69" t="s">
        <v>284</v>
      </c>
      <c r="X20" s="60" t="s">
        <v>284</v>
      </c>
    </row>
    <row r="21" spans="1:24" s="23" customFormat="1" ht="117.6" customHeight="1" x14ac:dyDescent="0.3">
      <c r="A21" s="9" t="s">
        <v>11</v>
      </c>
      <c r="B21" s="9" t="s">
        <v>34</v>
      </c>
      <c r="C21" s="9" t="s">
        <v>39</v>
      </c>
      <c r="D21" s="9" t="s">
        <v>354</v>
      </c>
      <c r="E21" s="21">
        <v>45323</v>
      </c>
      <c r="F21" s="20">
        <v>45351</v>
      </c>
      <c r="G21" s="34">
        <v>88884000</v>
      </c>
      <c r="H21" s="12">
        <v>20000000</v>
      </c>
      <c r="I21" s="22" t="s">
        <v>402</v>
      </c>
      <c r="J21" s="9" t="s">
        <v>513</v>
      </c>
      <c r="K21" s="9" t="s">
        <v>282</v>
      </c>
      <c r="L21" s="10" t="s">
        <v>281</v>
      </c>
      <c r="M21" s="9" t="s">
        <v>248</v>
      </c>
      <c r="N21" s="9" t="s">
        <v>284</v>
      </c>
      <c r="O21" s="68" t="s">
        <v>301</v>
      </c>
      <c r="P21" s="12"/>
      <c r="Q21" s="26" t="s">
        <v>301</v>
      </c>
      <c r="R21" s="68" t="s">
        <v>284</v>
      </c>
      <c r="S21" s="41"/>
      <c r="T21" s="26" t="s">
        <v>284</v>
      </c>
      <c r="U21" s="68" t="s">
        <v>284</v>
      </c>
      <c r="V21" s="26" t="s">
        <v>284</v>
      </c>
      <c r="W21" s="69" t="s">
        <v>284</v>
      </c>
      <c r="X21" s="60" t="s">
        <v>284</v>
      </c>
    </row>
    <row r="22" spans="1:24" s="23" customFormat="1" ht="111" customHeight="1" x14ac:dyDescent="0.3">
      <c r="A22" s="9" t="s">
        <v>41</v>
      </c>
      <c r="B22" s="9" t="s">
        <v>42</v>
      </c>
      <c r="C22" s="9" t="s">
        <v>43</v>
      </c>
      <c r="D22" s="9" t="s">
        <v>306</v>
      </c>
      <c r="E22" s="20">
        <v>45264</v>
      </c>
      <c r="F22" s="21">
        <v>45278</v>
      </c>
      <c r="G22" s="14">
        <v>35553600</v>
      </c>
      <c r="H22" s="12">
        <v>8000000</v>
      </c>
      <c r="I22" s="22" t="s">
        <v>402</v>
      </c>
      <c r="J22" s="9" t="s">
        <v>513</v>
      </c>
      <c r="K22" s="9" t="s">
        <v>541</v>
      </c>
      <c r="L22" s="10" t="s">
        <v>281</v>
      </c>
      <c r="M22" s="9" t="s">
        <v>249</v>
      </c>
      <c r="N22" s="9" t="s">
        <v>284</v>
      </c>
      <c r="O22" s="68" t="s">
        <v>284</v>
      </c>
      <c r="P22" s="12"/>
      <c r="Q22" s="26" t="s">
        <v>284</v>
      </c>
      <c r="R22" s="68" t="s">
        <v>284</v>
      </c>
      <c r="S22" s="41"/>
      <c r="T22" s="26" t="s">
        <v>284</v>
      </c>
      <c r="U22" s="68" t="s">
        <v>284</v>
      </c>
      <c r="V22" s="26" t="s">
        <v>284</v>
      </c>
      <c r="W22" s="69" t="s">
        <v>284</v>
      </c>
      <c r="X22" s="60" t="s">
        <v>284</v>
      </c>
    </row>
    <row r="23" spans="1:24" s="23" customFormat="1" ht="105" customHeight="1" x14ac:dyDescent="0.3">
      <c r="A23" s="9" t="s">
        <v>41</v>
      </c>
      <c r="B23" s="9" t="s">
        <v>42</v>
      </c>
      <c r="C23" s="9" t="s">
        <v>44</v>
      </c>
      <c r="D23" s="9" t="s">
        <v>306</v>
      </c>
      <c r="E23" s="20">
        <v>45264</v>
      </c>
      <c r="F23" s="21">
        <v>45278</v>
      </c>
      <c r="G23" s="129">
        <v>164435400</v>
      </c>
      <c r="H23" s="12">
        <v>52000000</v>
      </c>
      <c r="I23" s="22" t="s">
        <v>301</v>
      </c>
      <c r="J23" s="9" t="s">
        <v>513</v>
      </c>
      <c r="K23" s="9" t="s">
        <v>541</v>
      </c>
      <c r="L23" s="10" t="s">
        <v>281</v>
      </c>
      <c r="M23" s="9" t="s">
        <v>249</v>
      </c>
      <c r="N23" s="9" t="s">
        <v>284</v>
      </c>
      <c r="O23" s="68" t="s">
        <v>284</v>
      </c>
      <c r="P23" s="12"/>
      <c r="Q23" s="26" t="s">
        <v>284</v>
      </c>
      <c r="R23" s="68" t="s">
        <v>284</v>
      </c>
      <c r="S23" s="41"/>
      <c r="T23" s="26" t="s">
        <v>284</v>
      </c>
      <c r="U23" s="68" t="s">
        <v>284</v>
      </c>
      <c r="V23" s="26" t="s">
        <v>284</v>
      </c>
      <c r="W23" s="69" t="s">
        <v>284</v>
      </c>
      <c r="X23" s="60" t="s">
        <v>284</v>
      </c>
    </row>
    <row r="24" spans="1:24" s="23" customFormat="1" ht="120" customHeight="1" x14ac:dyDescent="0.3">
      <c r="A24" s="9" t="s">
        <v>41</v>
      </c>
      <c r="B24" s="9" t="s">
        <v>42</v>
      </c>
      <c r="C24" s="9" t="s">
        <v>45</v>
      </c>
      <c r="D24" s="9" t="s">
        <v>306</v>
      </c>
      <c r="E24" s="20">
        <v>45264</v>
      </c>
      <c r="F24" s="21">
        <v>45278</v>
      </c>
      <c r="G24" s="14">
        <v>66663000</v>
      </c>
      <c r="H24" s="12">
        <v>15000000</v>
      </c>
      <c r="I24" s="22" t="s">
        <v>301</v>
      </c>
      <c r="J24" s="9" t="s">
        <v>513</v>
      </c>
      <c r="K24" s="9" t="s">
        <v>541</v>
      </c>
      <c r="L24" s="10" t="s">
        <v>281</v>
      </c>
      <c r="M24" s="9" t="s">
        <v>249</v>
      </c>
      <c r="N24" s="9" t="s">
        <v>284</v>
      </c>
      <c r="O24" s="68" t="s">
        <v>284</v>
      </c>
      <c r="P24" s="12"/>
      <c r="Q24" s="26" t="s">
        <v>284</v>
      </c>
      <c r="R24" s="68" t="s">
        <v>284</v>
      </c>
      <c r="S24" s="41"/>
      <c r="T24" s="26" t="s">
        <v>284</v>
      </c>
      <c r="U24" s="68" t="s">
        <v>284</v>
      </c>
      <c r="V24" s="26" t="s">
        <v>284</v>
      </c>
      <c r="W24" s="69" t="s">
        <v>284</v>
      </c>
      <c r="X24" s="60" t="s">
        <v>284</v>
      </c>
    </row>
    <row r="25" spans="1:24" s="23" customFormat="1" ht="109.5" customHeight="1" x14ac:dyDescent="0.3">
      <c r="A25" s="9" t="s">
        <v>41</v>
      </c>
      <c r="B25" s="9" t="s">
        <v>46</v>
      </c>
      <c r="C25" s="9" t="s">
        <v>47</v>
      </c>
      <c r="D25" s="9" t="s">
        <v>352</v>
      </c>
      <c r="E25" s="20" t="s">
        <v>464</v>
      </c>
      <c r="F25" s="21" t="s">
        <v>465</v>
      </c>
      <c r="G25" s="14">
        <v>71107200</v>
      </c>
      <c r="H25" s="12">
        <v>16000000</v>
      </c>
      <c r="I25" s="22" t="s">
        <v>402</v>
      </c>
      <c r="J25" s="9" t="s">
        <v>513</v>
      </c>
      <c r="K25" s="9" t="s">
        <v>279</v>
      </c>
      <c r="L25" s="10" t="s">
        <v>278</v>
      </c>
      <c r="M25" s="9" t="s">
        <v>249</v>
      </c>
      <c r="N25" s="9" t="s">
        <v>283</v>
      </c>
      <c r="O25" s="37">
        <v>159991200</v>
      </c>
      <c r="P25" s="12">
        <v>36000000</v>
      </c>
      <c r="Q25" s="26" t="s">
        <v>284</v>
      </c>
      <c r="R25" s="68" t="s">
        <v>284</v>
      </c>
      <c r="S25" s="41"/>
      <c r="T25" s="26" t="s">
        <v>284</v>
      </c>
      <c r="U25" s="68" t="s">
        <v>284</v>
      </c>
      <c r="V25" s="26" t="s">
        <v>284</v>
      </c>
      <c r="W25" s="69" t="s">
        <v>284</v>
      </c>
      <c r="X25" s="60" t="s">
        <v>284</v>
      </c>
    </row>
    <row r="26" spans="1:24" s="23" customFormat="1" ht="117" customHeight="1" x14ac:dyDescent="0.3">
      <c r="A26" s="9" t="s">
        <v>41</v>
      </c>
      <c r="B26" s="9" t="s">
        <v>46</v>
      </c>
      <c r="C26" s="10" t="s">
        <v>300</v>
      </c>
      <c r="D26" s="9" t="s">
        <v>352</v>
      </c>
      <c r="E26" s="20" t="s">
        <v>464</v>
      </c>
      <c r="F26" s="21" t="s">
        <v>465</v>
      </c>
      <c r="G26" s="14">
        <v>22221000</v>
      </c>
      <c r="H26" s="12">
        <v>5000000</v>
      </c>
      <c r="I26" s="22" t="s">
        <v>402</v>
      </c>
      <c r="J26" s="9" t="s">
        <v>513</v>
      </c>
      <c r="K26" s="9" t="s">
        <v>279</v>
      </c>
      <c r="L26" s="10" t="s">
        <v>278</v>
      </c>
      <c r="M26" s="9" t="s">
        <v>249</v>
      </c>
      <c r="N26" s="9" t="s">
        <v>283</v>
      </c>
      <c r="O26" s="68" t="s">
        <v>284</v>
      </c>
      <c r="P26" s="12"/>
      <c r="Q26" s="26" t="s">
        <v>284</v>
      </c>
      <c r="R26" s="68" t="s">
        <v>284</v>
      </c>
      <c r="S26" s="41"/>
      <c r="T26" s="26" t="s">
        <v>284</v>
      </c>
      <c r="U26" s="68" t="s">
        <v>284</v>
      </c>
      <c r="V26" s="26" t="s">
        <v>284</v>
      </c>
      <c r="W26" s="69" t="s">
        <v>284</v>
      </c>
      <c r="X26" s="60" t="s">
        <v>284</v>
      </c>
    </row>
    <row r="27" spans="1:24" s="23" customFormat="1" ht="111.75" customHeight="1" x14ac:dyDescent="0.3">
      <c r="A27" s="9" t="s">
        <v>41</v>
      </c>
      <c r="B27" s="9" t="s">
        <v>48</v>
      </c>
      <c r="C27" s="9" t="s">
        <v>53</v>
      </c>
      <c r="D27" s="9" t="s">
        <v>352</v>
      </c>
      <c r="E27" s="20" t="s">
        <v>464</v>
      </c>
      <c r="F27" s="21" t="s">
        <v>466</v>
      </c>
      <c r="G27" s="22" t="s">
        <v>301</v>
      </c>
      <c r="H27" s="22" t="s">
        <v>301</v>
      </c>
      <c r="I27" s="22" t="s">
        <v>402</v>
      </c>
      <c r="J27" s="9" t="s">
        <v>513</v>
      </c>
      <c r="K27" s="9" t="s">
        <v>279</v>
      </c>
      <c r="L27" s="10" t="s">
        <v>278</v>
      </c>
      <c r="M27" s="9" t="s">
        <v>249</v>
      </c>
      <c r="N27" s="9" t="s">
        <v>283</v>
      </c>
      <c r="O27" s="68" t="s">
        <v>284</v>
      </c>
      <c r="P27" s="12"/>
      <c r="Q27" s="26" t="s">
        <v>284</v>
      </c>
      <c r="R27" s="68" t="s">
        <v>284</v>
      </c>
      <c r="S27" s="41"/>
      <c r="T27" s="26" t="s">
        <v>284</v>
      </c>
      <c r="U27" s="68" t="s">
        <v>284</v>
      </c>
      <c r="V27" s="26" t="s">
        <v>284</v>
      </c>
      <c r="W27" s="69" t="s">
        <v>284</v>
      </c>
      <c r="X27" s="60" t="s">
        <v>284</v>
      </c>
    </row>
    <row r="28" spans="1:24" s="23" customFormat="1" ht="121.5" customHeight="1" x14ac:dyDescent="0.3">
      <c r="A28" s="9" t="s">
        <v>41</v>
      </c>
      <c r="B28" s="9" t="s">
        <v>49</v>
      </c>
      <c r="C28" s="9" t="s">
        <v>54</v>
      </c>
      <c r="D28" s="28" t="s">
        <v>355</v>
      </c>
      <c r="E28" s="20" t="s">
        <v>427</v>
      </c>
      <c r="F28" s="21" t="s">
        <v>431</v>
      </c>
      <c r="G28" s="14">
        <v>17776800</v>
      </c>
      <c r="H28" s="12">
        <v>4000000</v>
      </c>
      <c r="I28" s="22" t="s">
        <v>402</v>
      </c>
      <c r="J28" s="9" t="s">
        <v>513</v>
      </c>
      <c r="K28" s="9" t="s">
        <v>279</v>
      </c>
      <c r="L28" s="10" t="s">
        <v>278</v>
      </c>
      <c r="M28" s="9" t="s">
        <v>249</v>
      </c>
      <c r="N28" s="9" t="s">
        <v>283</v>
      </c>
      <c r="O28" s="68" t="s">
        <v>284</v>
      </c>
      <c r="P28" s="12"/>
      <c r="Q28" s="26" t="s">
        <v>284</v>
      </c>
      <c r="R28" s="68" t="s">
        <v>284</v>
      </c>
      <c r="S28" s="41"/>
      <c r="T28" s="26" t="s">
        <v>284</v>
      </c>
      <c r="U28" s="68" t="s">
        <v>284</v>
      </c>
      <c r="V28" s="26" t="s">
        <v>284</v>
      </c>
      <c r="W28" s="69" t="s">
        <v>284</v>
      </c>
      <c r="X28" s="60" t="s">
        <v>284</v>
      </c>
    </row>
    <row r="29" spans="1:24" s="23" customFormat="1" ht="116.25" customHeight="1" x14ac:dyDescent="0.3">
      <c r="A29" s="9" t="s">
        <v>41</v>
      </c>
      <c r="B29" s="9" t="s">
        <v>50</v>
      </c>
      <c r="C29" s="9" t="s">
        <v>55</v>
      </c>
      <c r="D29" s="9" t="s">
        <v>352</v>
      </c>
      <c r="E29" s="20" t="s">
        <v>462</v>
      </c>
      <c r="F29" s="21" t="s">
        <v>463</v>
      </c>
      <c r="G29" s="14">
        <v>24000000</v>
      </c>
      <c r="H29" s="12">
        <v>5400298</v>
      </c>
      <c r="I29" s="22" t="s">
        <v>402</v>
      </c>
      <c r="J29" s="9" t="s">
        <v>513</v>
      </c>
      <c r="K29" s="9" t="s">
        <v>279</v>
      </c>
      <c r="L29" s="10" t="s">
        <v>278</v>
      </c>
      <c r="M29" s="9" t="s">
        <v>249</v>
      </c>
      <c r="N29" s="9" t="s">
        <v>283</v>
      </c>
      <c r="O29" s="75">
        <v>8706227.8000000007</v>
      </c>
      <c r="P29" s="12">
        <v>1959009</v>
      </c>
      <c r="Q29" s="26" t="s">
        <v>505</v>
      </c>
      <c r="R29" s="68" t="s">
        <v>284</v>
      </c>
      <c r="S29" s="41"/>
      <c r="T29" s="26" t="s">
        <v>284</v>
      </c>
      <c r="U29" s="68" t="s">
        <v>284</v>
      </c>
      <c r="V29" s="26" t="s">
        <v>284</v>
      </c>
      <c r="W29" s="69" t="s">
        <v>284</v>
      </c>
      <c r="X29" s="60" t="s">
        <v>284</v>
      </c>
    </row>
    <row r="30" spans="1:24" s="23" customFormat="1" ht="115.5" customHeight="1" x14ac:dyDescent="0.3">
      <c r="A30" s="9" t="s">
        <v>41</v>
      </c>
      <c r="B30" s="9" t="s">
        <v>50</v>
      </c>
      <c r="C30" s="9" t="s">
        <v>56</v>
      </c>
      <c r="D30" s="9" t="s">
        <v>307</v>
      </c>
      <c r="E30" s="20">
        <v>45106</v>
      </c>
      <c r="F30" s="20">
        <v>45289</v>
      </c>
      <c r="G30" s="14">
        <v>89988376.930000007</v>
      </c>
      <c r="H30" s="12">
        <v>19569923</v>
      </c>
      <c r="I30" s="22" t="s">
        <v>402</v>
      </c>
      <c r="J30" s="9" t="s">
        <v>513</v>
      </c>
      <c r="K30" s="9" t="s">
        <v>279</v>
      </c>
      <c r="L30" s="10" t="s">
        <v>278</v>
      </c>
      <c r="M30" s="9" t="s">
        <v>249</v>
      </c>
      <c r="N30" s="9" t="s">
        <v>283</v>
      </c>
      <c r="O30" s="68" t="s">
        <v>284</v>
      </c>
      <c r="P30" s="12"/>
      <c r="Q30" s="26" t="s">
        <v>284</v>
      </c>
      <c r="R30" s="68" t="s">
        <v>284</v>
      </c>
      <c r="S30" s="41"/>
      <c r="T30" s="26" t="s">
        <v>284</v>
      </c>
      <c r="U30" s="68" t="s">
        <v>284</v>
      </c>
      <c r="V30" s="26" t="s">
        <v>284</v>
      </c>
      <c r="W30" s="69" t="s">
        <v>284</v>
      </c>
      <c r="X30" s="60" t="s">
        <v>284</v>
      </c>
    </row>
    <row r="31" spans="1:24" s="23" customFormat="1" ht="112.5" customHeight="1" x14ac:dyDescent="0.3">
      <c r="A31" s="9" t="s">
        <v>41</v>
      </c>
      <c r="B31" s="9" t="s">
        <v>51</v>
      </c>
      <c r="C31" s="9" t="s">
        <v>57</v>
      </c>
      <c r="D31" s="10" t="s">
        <v>301</v>
      </c>
      <c r="E31" s="20" t="s">
        <v>433</v>
      </c>
      <c r="F31" s="20" t="s">
        <v>433</v>
      </c>
      <c r="G31" s="14">
        <v>19322608.309999999</v>
      </c>
      <c r="H31" s="12">
        <v>4347826</v>
      </c>
      <c r="I31" s="22" t="s">
        <v>402</v>
      </c>
      <c r="J31" s="9" t="s">
        <v>513</v>
      </c>
      <c r="K31" s="9" t="s">
        <v>279</v>
      </c>
      <c r="L31" s="10" t="s">
        <v>281</v>
      </c>
      <c r="M31" s="9" t="s">
        <v>249</v>
      </c>
      <c r="N31" s="9" t="s">
        <v>283</v>
      </c>
      <c r="O31" s="68" t="s">
        <v>284</v>
      </c>
      <c r="P31" s="12"/>
      <c r="Q31" s="26" t="s">
        <v>284</v>
      </c>
      <c r="R31" s="68" t="s">
        <v>284</v>
      </c>
      <c r="S31" s="41"/>
      <c r="T31" s="26" t="s">
        <v>284</v>
      </c>
      <c r="U31" s="68" t="s">
        <v>284</v>
      </c>
      <c r="V31" s="26" t="s">
        <v>284</v>
      </c>
      <c r="W31" s="69" t="s">
        <v>284</v>
      </c>
      <c r="X31" s="60" t="s">
        <v>284</v>
      </c>
    </row>
    <row r="32" spans="1:24" s="23" customFormat="1" ht="125.25" customHeight="1" x14ac:dyDescent="0.3">
      <c r="A32" s="9" t="s">
        <v>41</v>
      </c>
      <c r="B32" s="9" t="s">
        <v>52</v>
      </c>
      <c r="C32" s="9" t="s">
        <v>495</v>
      </c>
      <c r="D32" s="10" t="s">
        <v>301</v>
      </c>
      <c r="E32" s="20">
        <v>45321</v>
      </c>
      <c r="F32" s="20" t="s">
        <v>533</v>
      </c>
      <c r="G32" s="29">
        <v>35470137.920000002</v>
      </c>
      <c r="H32" s="12">
        <v>7981220</v>
      </c>
      <c r="I32" s="22" t="s">
        <v>402</v>
      </c>
      <c r="J32" s="9" t="s">
        <v>513</v>
      </c>
      <c r="K32" s="9" t="s">
        <v>279</v>
      </c>
      <c r="L32" s="10" t="s">
        <v>281</v>
      </c>
      <c r="M32" s="9" t="s">
        <v>249</v>
      </c>
      <c r="N32" s="9" t="s">
        <v>283</v>
      </c>
      <c r="O32" s="68" t="s">
        <v>284</v>
      </c>
      <c r="P32" s="12"/>
      <c r="Q32" s="26" t="s">
        <v>284</v>
      </c>
      <c r="R32" s="68" t="s">
        <v>284</v>
      </c>
      <c r="S32" s="41"/>
      <c r="T32" s="26" t="s">
        <v>284</v>
      </c>
      <c r="U32" s="68" t="s">
        <v>284</v>
      </c>
      <c r="V32" s="26" t="s">
        <v>284</v>
      </c>
      <c r="W32" s="69" t="s">
        <v>284</v>
      </c>
      <c r="X32" s="60" t="s">
        <v>284</v>
      </c>
    </row>
    <row r="33" spans="1:24" s="23" customFormat="1" ht="131.25" customHeight="1" x14ac:dyDescent="0.3">
      <c r="A33" s="9" t="s">
        <v>41</v>
      </c>
      <c r="B33" s="9" t="s">
        <v>60</v>
      </c>
      <c r="C33" s="9" t="s">
        <v>58</v>
      </c>
      <c r="D33" s="9" t="s">
        <v>356</v>
      </c>
      <c r="E33" s="20" t="s">
        <v>426</v>
      </c>
      <c r="F33" s="21" t="s">
        <v>432</v>
      </c>
      <c r="G33" s="14">
        <v>44442000</v>
      </c>
      <c r="H33" s="12">
        <v>10000000</v>
      </c>
      <c r="I33" s="22" t="s">
        <v>402</v>
      </c>
      <c r="J33" s="9" t="s">
        <v>513</v>
      </c>
      <c r="K33" s="9" t="s">
        <v>279</v>
      </c>
      <c r="L33" s="10" t="s">
        <v>278</v>
      </c>
      <c r="M33" s="9" t="s">
        <v>250</v>
      </c>
      <c r="N33" s="9" t="s">
        <v>283</v>
      </c>
      <c r="O33" s="37">
        <v>26665200</v>
      </c>
      <c r="P33" s="12">
        <v>6000000</v>
      </c>
      <c r="Q33" s="26" t="s">
        <v>286</v>
      </c>
      <c r="R33" s="68" t="s">
        <v>284</v>
      </c>
      <c r="S33" s="41"/>
      <c r="T33" s="26" t="s">
        <v>284</v>
      </c>
      <c r="U33" s="68" t="s">
        <v>284</v>
      </c>
      <c r="V33" s="26" t="s">
        <v>284</v>
      </c>
      <c r="W33" s="69" t="s">
        <v>284</v>
      </c>
      <c r="X33" s="60" t="s">
        <v>284</v>
      </c>
    </row>
    <row r="34" spans="1:24" s="23" customFormat="1" ht="158.4" customHeight="1" x14ac:dyDescent="0.3">
      <c r="A34" s="9" t="s">
        <v>41</v>
      </c>
      <c r="B34" s="9" t="s">
        <v>61</v>
      </c>
      <c r="C34" s="9" t="s">
        <v>59</v>
      </c>
      <c r="D34" s="9" t="s">
        <v>306</v>
      </c>
      <c r="E34" s="20">
        <v>45264</v>
      </c>
      <c r="F34" s="21">
        <v>45278</v>
      </c>
      <c r="G34" s="14">
        <v>304125294.41000003</v>
      </c>
      <c r="H34" s="12">
        <v>68431955</v>
      </c>
      <c r="I34" s="22" t="s">
        <v>301</v>
      </c>
      <c r="J34" s="9" t="s">
        <v>513</v>
      </c>
      <c r="K34" s="9" t="s">
        <v>541</v>
      </c>
      <c r="L34" s="10" t="s">
        <v>281</v>
      </c>
      <c r="M34" s="9" t="s">
        <v>250</v>
      </c>
      <c r="N34" s="9" t="s">
        <v>283</v>
      </c>
      <c r="O34" s="68" t="s">
        <v>284</v>
      </c>
      <c r="P34" s="12"/>
      <c r="Q34" s="26" t="s">
        <v>284</v>
      </c>
      <c r="R34" s="68" t="s">
        <v>284</v>
      </c>
      <c r="S34" s="41"/>
      <c r="T34" s="26" t="s">
        <v>284</v>
      </c>
      <c r="U34" s="68" t="s">
        <v>284</v>
      </c>
      <c r="V34" s="26" t="s">
        <v>284</v>
      </c>
      <c r="W34" s="69" t="s">
        <v>284</v>
      </c>
      <c r="X34" s="60" t="s">
        <v>284</v>
      </c>
    </row>
    <row r="35" spans="1:24" s="23" customFormat="1" ht="113.25" customHeight="1" x14ac:dyDescent="0.3">
      <c r="A35" s="9" t="s">
        <v>41</v>
      </c>
      <c r="B35" s="9" t="s">
        <v>62</v>
      </c>
      <c r="C35" s="9" t="s">
        <v>66</v>
      </c>
      <c r="D35" s="9" t="s">
        <v>357</v>
      </c>
      <c r="E35" s="20" t="s">
        <v>285</v>
      </c>
      <c r="F35" s="21" t="s">
        <v>322</v>
      </c>
      <c r="G35" s="14">
        <v>32780903.620000001</v>
      </c>
      <c r="H35" s="12">
        <v>7376109</v>
      </c>
      <c r="I35" s="22" t="s">
        <v>402</v>
      </c>
      <c r="J35" s="9" t="s">
        <v>513</v>
      </c>
      <c r="K35" s="9" t="s">
        <v>279</v>
      </c>
      <c r="L35" s="10" t="s">
        <v>278</v>
      </c>
      <c r="M35" s="9" t="s">
        <v>251</v>
      </c>
      <c r="N35" s="9" t="s">
        <v>283</v>
      </c>
      <c r="O35" s="68" t="s">
        <v>284</v>
      </c>
      <c r="P35" s="12"/>
      <c r="Q35" s="26" t="s">
        <v>284</v>
      </c>
      <c r="R35" s="68" t="s">
        <v>284</v>
      </c>
      <c r="S35" s="41"/>
      <c r="T35" s="26" t="s">
        <v>284</v>
      </c>
      <c r="U35" s="68" t="s">
        <v>284</v>
      </c>
      <c r="V35" s="26" t="s">
        <v>284</v>
      </c>
      <c r="W35" s="69" t="s">
        <v>284</v>
      </c>
      <c r="X35" s="60" t="s">
        <v>284</v>
      </c>
    </row>
    <row r="36" spans="1:24" s="23" customFormat="1" ht="117" customHeight="1" x14ac:dyDescent="0.3">
      <c r="A36" s="9" t="s">
        <v>41</v>
      </c>
      <c r="B36" s="9" t="s">
        <v>63</v>
      </c>
      <c r="C36" s="9" t="s">
        <v>67</v>
      </c>
      <c r="D36" s="9" t="s">
        <v>357</v>
      </c>
      <c r="E36" s="20" t="s">
        <v>285</v>
      </c>
      <c r="F36" s="21" t="s">
        <v>322</v>
      </c>
      <c r="G36" s="14">
        <v>22363578.82</v>
      </c>
      <c r="H36" s="12">
        <v>5032082</v>
      </c>
      <c r="I36" s="22" t="s">
        <v>402</v>
      </c>
      <c r="J36" s="9" t="s">
        <v>513</v>
      </c>
      <c r="K36" s="9" t="s">
        <v>279</v>
      </c>
      <c r="L36" s="10" t="s">
        <v>278</v>
      </c>
      <c r="M36" s="9" t="s">
        <v>251</v>
      </c>
      <c r="N36" s="9" t="s">
        <v>283</v>
      </c>
      <c r="O36" s="68" t="s">
        <v>284</v>
      </c>
      <c r="P36" s="12"/>
      <c r="Q36" s="26" t="s">
        <v>284</v>
      </c>
      <c r="R36" s="68" t="s">
        <v>284</v>
      </c>
      <c r="S36" s="41"/>
      <c r="T36" s="26" t="s">
        <v>284</v>
      </c>
      <c r="U36" s="68" t="s">
        <v>284</v>
      </c>
      <c r="V36" s="26" t="s">
        <v>284</v>
      </c>
      <c r="W36" s="69" t="s">
        <v>284</v>
      </c>
      <c r="X36" s="60" t="s">
        <v>284</v>
      </c>
    </row>
    <row r="37" spans="1:24" s="23" customFormat="1" ht="120.75" customHeight="1" x14ac:dyDescent="0.3">
      <c r="A37" s="9" t="s">
        <v>41</v>
      </c>
      <c r="B37" s="9" t="s">
        <v>64</v>
      </c>
      <c r="C37" s="9" t="s">
        <v>68</v>
      </c>
      <c r="D37" s="9" t="s">
        <v>358</v>
      </c>
      <c r="E37" s="20">
        <v>45131</v>
      </c>
      <c r="F37" s="20">
        <v>45289</v>
      </c>
      <c r="G37" s="14">
        <v>32335618.059999999</v>
      </c>
      <c r="H37" s="12">
        <v>7032081</v>
      </c>
      <c r="I37" s="22" t="s">
        <v>402</v>
      </c>
      <c r="J37" s="9" t="s">
        <v>513</v>
      </c>
      <c r="K37" s="9" t="s">
        <v>279</v>
      </c>
      <c r="L37" s="10" t="s">
        <v>278</v>
      </c>
      <c r="M37" s="9" t="s">
        <v>251</v>
      </c>
      <c r="N37" s="9" t="s">
        <v>283</v>
      </c>
      <c r="O37" s="68" t="s">
        <v>284</v>
      </c>
      <c r="P37" s="12"/>
      <c r="Q37" s="26" t="s">
        <v>284</v>
      </c>
      <c r="R37" s="68" t="s">
        <v>284</v>
      </c>
      <c r="S37" s="41"/>
      <c r="T37" s="26" t="s">
        <v>284</v>
      </c>
      <c r="U37" s="68" t="s">
        <v>284</v>
      </c>
      <c r="V37" s="26" t="s">
        <v>284</v>
      </c>
      <c r="W37" s="69" t="s">
        <v>284</v>
      </c>
      <c r="X37" s="60" t="s">
        <v>284</v>
      </c>
    </row>
    <row r="38" spans="1:24" s="23" customFormat="1" ht="113.25" customHeight="1" x14ac:dyDescent="0.3">
      <c r="A38" s="9" t="s">
        <v>41</v>
      </c>
      <c r="B38" s="9" t="s">
        <v>65</v>
      </c>
      <c r="C38" s="9" t="s">
        <v>299</v>
      </c>
      <c r="D38" s="10" t="s">
        <v>301</v>
      </c>
      <c r="E38" s="20" t="s">
        <v>426</v>
      </c>
      <c r="F38" s="20" t="s">
        <v>426</v>
      </c>
      <c r="G38" s="14">
        <v>48886200</v>
      </c>
      <c r="H38" s="12">
        <v>11000000</v>
      </c>
      <c r="I38" s="22" t="s">
        <v>402</v>
      </c>
      <c r="J38" s="9" t="s">
        <v>513</v>
      </c>
      <c r="K38" s="9" t="s">
        <v>279</v>
      </c>
      <c r="L38" s="10" t="s">
        <v>281</v>
      </c>
      <c r="M38" s="9" t="s">
        <v>251</v>
      </c>
      <c r="N38" s="9" t="s">
        <v>283</v>
      </c>
      <c r="O38" s="68" t="s">
        <v>301</v>
      </c>
      <c r="P38" s="12"/>
      <c r="Q38" s="26" t="s">
        <v>285</v>
      </c>
      <c r="R38" s="68" t="s">
        <v>284</v>
      </c>
      <c r="S38" s="41"/>
      <c r="T38" s="26" t="s">
        <v>284</v>
      </c>
      <c r="U38" s="68" t="s">
        <v>284</v>
      </c>
      <c r="V38" s="26" t="s">
        <v>284</v>
      </c>
      <c r="W38" s="69" t="s">
        <v>284</v>
      </c>
      <c r="X38" s="60" t="s">
        <v>284</v>
      </c>
    </row>
    <row r="39" spans="1:24" s="23" customFormat="1" ht="145.19999999999999" customHeight="1" x14ac:dyDescent="0.3">
      <c r="A39" s="9" t="s">
        <v>41</v>
      </c>
      <c r="B39" s="9" t="s">
        <v>69</v>
      </c>
      <c r="C39" s="9" t="s">
        <v>70</v>
      </c>
      <c r="D39" s="9" t="s">
        <v>504</v>
      </c>
      <c r="E39" s="20" t="s">
        <v>462</v>
      </c>
      <c r="F39" s="21">
        <v>45321</v>
      </c>
      <c r="G39" s="14">
        <v>75551400</v>
      </c>
      <c r="H39" s="12">
        <v>17000000</v>
      </c>
      <c r="I39" s="22" t="s">
        <v>402</v>
      </c>
      <c r="J39" s="9" t="s">
        <v>513</v>
      </c>
      <c r="K39" s="9" t="s">
        <v>279</v>
      </c>
      <c r="L39" s="10" t="s">
        <v>278</v>
      </c>
      <c r="M39" s="9" t="s">
        <v>252</v>
      </c>
      <c r="N39" s="9" t="s">
        <v>283</v>
      </c>
      <c r="O39" s="37">
        <v>67785191.609999999</v>
      </c>
      <c r="P39" s="12">
        <v>15252507</v>
      </c>
      <c r="Q39" s="26" t="s">
        <v>289</v>
      </c>
      <c r="R39" s="68" t="s">
        <v>284</v>
      </c>
      <c r="S39" s="41"/>
      <c r="T39" s="26" t="s">
        <v>284</v>
      </c>
      <c r="U39" s="68" t="s">
        <v>284</v>
      </c>
      <c r="V39" s="26" t="s">
        <v>284</v>
      </c>
      <c r="W39" s="69" t="s">
        <v>284</v>
      </c>
      <c r="X39" s="60" t="s">
        <v>284</v>
      </c>
    </row>
    <row r="40" spans="1:24" s="23" customFormat="1" ht="140.4" customHeight="1" x14ac:dyDescent="0.3">
      <c r="A40" s="9" t="s">
        <v>41</v>
      </c>
      <c r="B40" s="9" t="s">
        <v>69</v>
      </c>
      <c r="C40" s="9" t="s">
        <v>71</v>
      </c>
      <c r="D40" s="9" t="s">
        <v>504</v>
      </c>
      <c r="E40" s="20" t="s">
        <v>462</v>
      </c>
      <c r="F40" s="21">
        <v>45321</v>
      </c>
      <c r="G40" s="14">
        <v>17776800</v>
      </c>
      <c r="H40" s="12">
        <v>4000000</v>
      </c>
      <c r="I40" s="22" t="s">
        <v>402</v>
      </c>
      <c r="J40" s="9" t="s">
        <v>513</v>
      </c>
      <c r="K40" s="9" t="s">
        <v>279</v>
      </c>
      <c r="L40" s="10" t="s">
        <v>278</v>
      </c>
      <c r="M40" s="9" t="s">
        <v>252</v>
      </c>
      <c r="N40" s="9" t="s">
        <v>283</v>
      </c>
      <c r="O40" s="37">
        <v>16654608.390000001</v>
      </c>
      <c r="P40" s="12">
        <v>3747493</v>
      </c>
      <c r="Q40" s="26" t="s">
        <v>289</v>
      </c>
      <c r="R40" s="68" t="s">
        <v>284</v>
      </c>
      <c r="S40" s="41"/>
      <c r="T40" s="26" t="s">
        <v>284</v>
      </c>
      <c r="U40" s="68" t="s">
        <v>284</v>
      </c>
      <c r="V40" s="26" t="s">
        <v>284</v>
      </c>
      <c r="W40" s="69" t="s">
        <v>284</v>
      </c>
      <c r="X40" s="60" t="s">
        <v>284</v>
      </c>
    </row>
    <row r="41" spans="1:24" s="23" customFormat="1" ht="122.25" customHeight="1" x14ac:dyDescent="0.3">
      <c r="A41" s="9" t="s">
        <v>41</v>
      </c>
      <c r="B41" s="9" t="s">
        <v>72</v>
      </c>
      <c r="C41" s="9" t="s">
        <v>74</v>
      </c>
      <c r="D41" s="9" t="s">
        <v>359</v>
      </c>
      <c r="E41" s="20" t="s">
        <v>427</v>
      </c>
      <c r="F41" s="21" t="s">
        <v>431</v>
      </c>
      <c r="G41" s="14">
        <v>45180786.030000001</v>
      </c>
      <c r="H41" s="12">
        <v>10166236</v>
      </c>
      <c r="I41" s="22" t="s">
        <v>402</v>
      </c>
      <c r="J41" s="9" t="s">
        <v>513</v>
      </c>
      <c r="K41" s="9" t="s">
        <v>279</v>
      </c>
      <c r="L41" s="10" t="s">
        <v>278</v>
      </c>
      <c r="M41" s="9" t="s">
        <v>253</v>
      </c>
      <c r="N41" s="9" t="s">
        <v>283</v>
      </c>
      <c r="O41" s="37">
        <v>26665200</v>
      </c>
      <c r="P41" s="12">
        <v>6000000</v>
      </c>
      <c r="Q41" s="26" t="s">
        <v>289</v>
      </c>
      <c r="R41" s="68" t="s">
        <v>284</v>
      </c>
      <c r="S41" s="41"/>
      <c r="T41" s="26" t="s">
        <v>284</v>
      </c>
      <c r="U41" s="68" t="s">
        <v>284</v>
      </c>
      <c r="V41" s="26" t="s">
        <v>284</v>
      </c>
      <c r="W41" s="69" t="s">
        <v>284</v>
      </c>
      <c r="X41" s="60" t="s">
        <v>284</v>
      </c>
    </row>
    <row r="42" spans="1:24" s="23" customFormat="1" ht="163.5" customHeight="1" x14ac:dyDescent="0.3">
      <c r="A42" s="9" t="s">
        <v>41</v>
      </c>
      <c r="B42" s="9" t="s">
        <v>73</v>
      </c>
      <c r="C42" s="9" t="s">
        <v>75</v>
      </c>
      <c r="D42" s="9" t="s">
        <v>356</v>
      </c>
      <c r="E42" s="20" t="s">
        <v>427</v>
      </c>
      <c r="F42" s="21" t="s">
        <v>431</v>
      </c>
      <c r="G42" s="14">
        <v>43996433.399999999</v>
      </c>
      <c r="H42" s="12">
        <v>9899742</v>
      </c>
      <c r="I42" s="22" t="s">
        <v>402</v>
      </c>
      <c r="J42" s="9" t="s">
        <v>513</v>
      </c>
      <c r="K42" s="9" t="s">
        <v>279</v>
      </c>
      <c r="L42" s="10" t="s">
        <v>278</v>
      </c>
      <c r="M42" s="9" t="s">
        <v>253</v>
      </c>
      <c r="N42" s="9" t="s">
        <v>283</v>
      </c>
      <c r="O42" s="68" t="s">
        <v>284</v>
      </c>
      <c r="P42" s="12"/>
      <c r="Q42" s="26" t="s">
        <v>284</v>
      </c>
      <c r="R42" s="68" t="s">
        <v>284</v>
      </c>
      <c r="S42" s="41"/>
      <c r="T42" s="26" t="s">
        <v>284</v>
      </c>
      <c r="U42" s="68" t="s">
        <v>284</v>
      </c>
      <c r="V42" s="26" t="s">
        <v>284</v>
      </c>
      <c r="W42" s="69" t="s">
        <v>284</v>
      </c>
      <c r="X42" s="60" t="s">
        <v>284</v>
      </c>
    </row>
    <row r="43" spans="1:24" s="23" customFormat="1" ht="122.25" customHeight="1" x14ac:dyDescent="0.3">
      <c r="A43" s="9" t="s">
        <v>41</v>
      </c>
      <c r="B43" s="9" t="s">
        <v>73</v>
      </c>
      <c r="C43" s="9" t="s">
        <v>76</v>
      </c>
      <c r="D43" s="10" t="s">
        <v>301</v>
      </c>
      <c r="E43" s="20" t="s">
        <v>427</v>
      </c>
      <c r="F43" s="21" t="s">
        <v>431</v>
      </c>
      <c r="G43" s="14">
        <v>4444200</v>
      </c>
      <c r="H43" s="12">
        <v>1000000</v>
      </c>
      <c r="I43" s="22" t="s">
        <v>402</v>
      </c>
      <c r="J43" s="9" t="s">
        <v>513</v>
      </c>
      <c r="K43" s="9" t="s">
        <v>279</v>
      </c>
      <c r="L43" s="10" t="s">
        <v>278</v>
      </c>
      <c r="M43" s="9" t="s">
        <v>253</v>
      </c>
      <c r="N43" s="9" t="s">
        <v>283</v>
      </c>
      <c r="O43" s="68" t="s">
        <v>284</v>
      </c>
      <c r="P43" s="12"/>
      <c r="Q43" s="26" t="s">
        <v>284</v>
      </c>
      <c r="R43" s="68" t="s">
        <v>284</v>
      </c>
      <c r="S43" s="41"/>
      <c r="T43" s="26" t="s">
        <v>284</v>
      </c>
      <c r="U43" s="68" t="s">
        <v>284</v>
      </c>
      <c r="V43" s="26" t="s">
        <v>284</v>
      </c>
      <c r="W43" s="69" t="s">
        <v>284</v>
      </c>
      <c r="X43" s="60" t="s">
        <v>284</v>
      </c>
    </row>
    <row r="44" spans="1:24" s="23" customFormat="1" ht="136.5" customHeight="1" x14ac:dyDescent="0.3">
      <c r="A44" s="9" t="s">
        <v>41</v>
      </c>
      <c r="B44" s="9" t="s">
        <v>77</v>
      </c>
      <c r="C44" s="9" t="s">
        <v>78</v>
      </c>
      <c r="D44" s="9" t="s">
        <v>483</v>
      </c>
      <c r="E44" s="20">
        <v>45218</v>
      </c>
      <c r="F44" s="36" t="s">
        <v>507</v>
      </c>
      <c r="G44" s="14">
        <v>68950696.390000001</v>
      </c>
      <c r="H44" s="12">
        <v>15514760</v>
      </c>
      <c r="I44" s="22" t="s">
        <v>301</v>
      </c>
      <c r="J44" s="9" t="s">
        <v>513</v>
      </c>
      <c r="K44" s="9" t="s">
        <v>279</v>
      </c>
      <c r="L44" s="10" t="s">
        <v>278</v>
      </c>
      <c r="M44" s="9" t="s">
        <v>254</v>
      </c>
      <c r="N44" s="9" t="s">
        <v>283</v>
      </c>
      <c r="O44" s="68" t="s">
        <v>284</v>
      </c>
      <c r="P44" s="12"/>
      <c r="Q44" s="26" t="s">
        <v>284</v>
      </c>
      <c r="R44" s="68" t="s">
        <v>284</v>
      </c>
      <c r="S44" s="41"/>
      <c r="T44" s="26" t="s">
        <v>284</v>
      </c>
      <c r="U44" s="68" t="s">
        <v>284</v>
      </c>
      <c r="V44" s="26" t="s">
        <v>284</v>
      </c>
      <c r="W44" s="69" t="s">
        <v>284</v>
      </c>
      <c r="X44" s="60" t="s">
        <v>284</v>
      </c>
    </row>
    <row r="45" spans="1:24" s="23" customFormat="1" ht="126.6" customHeight="1" x14ac:dyDescent="0.3">
      <c r="A45" s="9" t="s">
        <v>41</v>
      </c>
      <c r="B45" s="9" t="s">
        <v>77</v>
      </c>
      <c r="C45" s="9" t="s">
        <v>79</v>
      </c>
      <c r="D45" s="9" t="s">
        <v>483</v>
      </c>
      <c r="E45" s="20">
        <v>45218</v>
      </c>
      <c r="F45" s="21" t="s">
        <v>508</v>
      </c>
      <c r="G45" s="14">
        <v>6666300</v>
      </c>
      <c r="H45" s="12">
        <v>1500000</v>
      </c>
      <c r="I45" s="22" t="s">
        <v>301</v>
      </c>
      <c r="J45" s="9" t="s">
        <v>513</v>
      </c>
      <c r="K45" s="9" t="s">
        <v>279</v>
      </c>
      <c r="L45" s="10" t="s">
        <v>278</v>
      </c>
      <c r="M45" s="9" t="s">
        <v>254</v>
      </c>
      <c r="N45" s="9" t="s">
        <v>283</v>
      </c>
      <c r="O45" s="68" t="s">
        <v>284</v>
      </c>
      <c r="P45" s="12"/>
      <c r="Q45" s="26" t="s">
        <v>284</v>
      </c>
      <c r="R45" s="68" t="s">
        <v>284</v>
      </c>
      <c r="S45" s="41"/>
      <c r="T45" s="26" t="s">
        <v>284</v>
      </c>
      <c r="U45" s="68" t="s">
        <v>284</v>
      </c>
      <c r="V45" s="26" t="s">
        <v>284</v>
      </c>
      <c r="W45" s="69" t="s">
        <v>284</v>
      </c>
      <c r="X45" s="60" t="s">
        <v>284</v>
      </c>
    </row>
    <row r="46" spans="1:24" s="23" customFormat="1" ht="409.6" customHeight="1" x14ac:dyDescent="0.3">
      <c r="A46" s="9" t="s">
        <v>41</v>
      </c>
      <c r="B46" s="9" t="s">
        <v>77</v>
      </c>
      <c r="C46" s="9" t="s">
        <v>80</v>
      </c>
      <c r="D46" s="9" t="s">
        <v>451</v>
      </c>
      <c r="E46" s="123">
        <v>45236</v>
      </c>
      <c r="F46" s="123">
        <v>45266</v>
      </c>
      <c r="G46" s="125">
        <v>11668379.369999999</v>
      </c>
      <c r="H46" s="55" t="s">
        <v>496</v>
      </c>
      <c r="I46" s="132">
        <v>686375.26</v>
      </c>
      <c r="J46" s="9" t="s">
        <v>513</v>
      </c>
      <c r="K46" s="9" t="s">
        <v>279</v>
      </c>
      <c r="L46" s="10" t="s">
        <v>281</v>
      </c>
      <c r="M46" s="9" t="s">
        <v>254</v>
      </c>
      <c r="N46" s="131" t="s">
        <v>528</v>
      </c>
      <c r="O46" s="37" t="s">
        <v>284</v>
      </c>
      <c r="P46" s="9" t="s">
        <v>496</v>
      </c>
      <c r="Q46" s="62" t="s">
        <v>284</v>
      </c>
      <c r="R46" s="146" t="s">
        <v>284</v>
      </c>
      <c r="S46" s="60" t="s">
        <v>496</v>
      </c>
      <c r="T46" s="62" t="s">
        <v>284</v>
      </c>
      <c r="U46" s="68" t="s">
        <v>284</v>
      </c>
      <c r="V46" s="26" t="s">
        <v>284</v>
      </c>
      <c r="W46" s="69" t="s">
        <v>284</v>
      </c>
      <c r="X46" s="60" t="s">
        <v>284</v>
      </c>
    </row>
    <row r="47" spans="1:24" s="23" customFormat="1" ht="139.19999999999999" customHeight="1" x14ac:dyDescent="0.3">
      <c r="A47" s="9" t="s">
        <v>41</v>
      </c>
      <c r="B47" s="9" t="s">
        <v>77</v>
      </c>
      <c r="C47" s="9" t="s">
        <v>80</v>
      </c>
      <c r="D47" s="9" t="s">
        <v>451</v>
      </c>
      <c r="E47" s="147">
        <v>45321</v>
      </c>
      <c r="F47" s="147">
        <v>45351</v>
      </c>
      <c r="G47" s="14">
        <v>12750009.82</v>
      </c>
      <c r="H47" s="134"/>
      <c r="I47" s="44" t="s">
        <v>301</v>
      </c>
      <c r="J47" s="9" t="s">
        <v>513</v>
      </c>
      <c r="K47" s="9" t="s">
        <v>279</v>
      </c>
      <c r="L47" s="10" t="s">
        <v>281</v>
      </c>
      <c r="M47" s="9" t="s">
        <v>254</v>
      </c>
      <c r="N47" s="9" t="s">
        <v>283</v>
      </c>
      <c r="O47" s="140" t="s">
        <v>284</v>
      </c>
      <c r="P47" s="9"/>
      <c r="Q47" s="141" t="s">
        <v>284</v>
      </c>
      <c r="R47" s="140" t="s">
        <v>284</v>
      </c>
      <c r="S47" s="142"/>
      <c r="T47" s="141" t="s">
        <v>284</v>
      </c>
      <c r="U47" s="143" t="s">
        <v>284</v>
      </c>
      <c r="V47" s="144" t="s">
        <v>284</v>
      </c>
      <c r="W47" s="145" t="s">
        <v>284</v>
      </c>
      <c r="X47" s="142" t="s">
        <v>284</v>
      </c>
    </row>
    <row r="48" spans="1:24" s="23" customFormat="1" ht="139.19999999999999" customHeight="1" x14ac:dyDescent="0.3">
      <c r="A48" s="9" t="s">
        <v>41</v>
      </c>
      <c r="B48" s="9" t="s">
        <v>77</v>
      </c>
      <c r="C48" s="9" t="s">
        <v>80</v>
      </c>
      <c r="D48" s="9" t="s">
        <v>451</v>
      </c>
      <c r="E48" s="147">
        <v>45323</v>
      </c>
      <c r="F48" s="147">
        <v>45351</v>
      </c>
      <c r="G48" s="148">
        <v>22096603.079999998</v>
      </c>
      <c r="H48" s="134"/>
      <c r="I48" s="44" t="s">
        <v>301</v>
      </c>
      <c r="J48" s="9" t="s">
        <v>513</v>
      </c>
      <c r="K48" s="9" t="s">
        <v>279</v>
      </c>
      <c r="L48" s="10" t="s">
        <v>281</v>
      </c>
      <c r="M48" s="9" t="s">
        <v>254</v>
      </c>
      <c r="N48" s="9" t="s">
        <v>283</v>
      </c>
      <c r="O48" s="140" t="s">
        <v>284</v>
      </c>
      <c r="P48" s="9"/>
      <c r="Q48" s="141" t="s">
        <v>284</v>
      </c>
      <c r="R48" s="140" t="s">
        <v>284</v>
      </c>
      <c r="S48" s="142"/>
      <c r="T48" s="141" t="s">
        <v>284</v>
      </c>
      <c r="U48" s="143" t="s">
        <v>284</v>
      </c>
      <c r="V48" s="144" t="s">
        <v>284</v>
      </c>
      <c r="W48" s="145" t="s">
        <v>284</v>
      </c>
      <c r="X48" s="142" t="s">
        <v>284</v>
      </c>
    </row>
    <row r="49" spans="1:24" s="23" customFormat="1" ht="150.75" customHeight="1" x14ac:dyDescent="0.3">
      <c r="A49" s="9" t="s">
        <v>41</v>
      </c>
      <c r="B49" s="9" t="s">
        <v>81</v>
      </c>
      <c r="C49" s="9" t="s">
        <v>84</v>
      </c>
      <c r="D49" s="9" t="s">
        <v>484</v>
      </c>
      <c r="E49" s="20" t="s">
        <v>427</v>
      </c>
      <c r="F49" s="21" t="s">
        <v>437</v>
      </c>
      <c r="G49" s="14">
        <v>31109400</v>
      </c>
      <c r="H49" s="12">
        <v>7000000</v>
      </c>
      <c r="I49" s="22" t="s">
        <v>402</v>
      </c>
      <c r="J49" s="9" t="s">
        <v>513</v>
      </c>
      <c r="K49" s="9" t="s">
        <v>279</v>
      </c>
      <c r="L49" s="10" t="s">
        <v>278</v>
      </c>
      <c r="M49" s="9" t="s">
        <v>254</v>
      </c>
      <c r="N49" s="9" t="s">
        <v>283</v>
      </c>
      <c r="O49" s="68" t="s">
        <v>284</v>
      </c>
      <c r="P49" s="12"/>
      <c r="Q49" s="26" t="s">
        <v>284</v>
      </c>
      <c r="R49" s="68" t="s">
        <v>284</v>
      </c>
      <c r="S49" s="41"/>
      <c r="T49" s="26" t="s">
        <v>284</v>
      </c>
      <c r="U49" s="68" t="s">
        <v>284</v>
      </c>
      <c r="V49" s="26" t="s">
        <v>284</v>
      </c>
      <c r="W49" s="69" t="s">
        <v>284</v>
      </c>
      <c r="X49" s="60" t="s">
        <v>284</v>
      </c>
    </row>
    <row r="50" spans="1:24" s="23" customFormat="1" ht="139.5" customHeight="1" x14ac:dyDescent="0.3">
      <c r="A50" s="9" t="s">
        <v>41</v>
      </c>
      <c r="B50" s="9" t="s">
        <v>82</v>
      </c>
      <c r="C50" s="9" t="s">
        <v>85</v>
      </c>
      <c r="D50" s="9" t="s">
        <v>484</v>
      </c>
      <c r="E50" s="20" t="s">
        <v>437</v>
      </c>
      <c r="F50" s="21" t="s">
        <v>439</v>
      </c>
      <c r="G50" s="14">
        <v>13332600</v>
      </c>
      <c r="H50" s="12">
        <v>3000000</v>
      </c>
      <c r="I50" s="22" t="s">
        <v>402</v>
      </c>
      <c r="J50" s="9" t="s">
        <v>513</v>
      </c>
      <c r="K50" s="9" t="s">
        <v>279</v>
      </c>
      <c r="L50" s="10" t="s">
        <v>278</v>
      </c>
      <c r="M50" s="9" t="s">
        <v>254</v>
      </c>
      <c r="N50" s="9" t="s">
        <v>283</v>
      </c>
      <c r="O50" s="68" t="s">
        <v>284</v>
      </c>
      <c r="P50" s="12"/>
      <c r="Q50" s="26" t="s">
        <v>284</v>
      </c>
      <c r="R50" s="68" t="s">
        <v>284</v>
      </c>
      <c r="S50" s="41"/>
      <c r="T50" s="26" t="s">
        <v>284</v>
      </c>
      <c r="U50" s="68" t="s">
        <v>284</v>
      </c>
      <c r="V50" s="26" t="s">
        <v>284</v>
      </c>
      <c r="W50" s="69" t="s">
        <v>284</v>
      </c>
      <c r="X50" s="60" t="s">
        <v>284</v>
      </c>
    </row>
    <row r="51" spans="1:24" s="23" customFormat="1" ht="120.75" customHeight="1" x14ac:dyDescent="0.3">
      <c r="A51" s="9" t="s">
        <v>41</v>
      </c>
      <c r="B51" s="9" t="s">
        <v>83</v>
      </c>
      <c r="C51" s="9" t="s">
        <v>86</v>
      </c>
      <c r="D51" s="9" t="s">
        <v>357</v>
      </c>
      <c r="E51" s="20" t="s">
        <v>433</v>
      </c>
      <c r="F51" s="21" t="s">
        <v>434</v>
      </c>
      <c r="G51" s="14">
        <v>22221000</v>
      </c>
      <c r="H51" s="12">
        <v>5000000</v>
      </c>
      <c r="I51" s="22" t="s">
        <v>402</v>
      </c>
      <c r="J51" s="9" t="s">
        <v>513</v>
      </c>
      <c r="K51" s="9" t="s">
        <v>279</v>
      </c>
      <c r="L51" s="10" t="s">
        <v>278</v>
      </c>
      <c r="M51" s="9" t="s">
        <v>254</v>
      </c>
      <c r="N51" s="9" t="s">
        <v>283</v>
      </c>
      <c r="O51" s="37">
        <v>18961157.079999998</v>
      </c>
      <c r="P51" s="12">
        <v>4266495</v>
      </c>
      <c r="Q51" s="26" t="s">
        <v>308</v>
      </c>
      <c r="R51" s="68" t="s">
        <v>284</v>
      </c>
      <c r="S51" s="41"/>
      <c r="T51" s="26" t="s">
        <v>284</v>
      </c>
      <c r="U51" s="68" t="s">
        <v>284</v>
      </c>
      <c r="V51" s="26" t="s">
        <v>284</v>
      </c>
      <c r="W51" s="69" t="s">
        <v>284</v>
      </c>
      <c r="X51" s="60" t="s">
        <v>284</v>
      </c>
    </row>
    <row r="52" spans="1:24" s="23" customFormat="1" ht="110.25" customHeight="1" x14ac:dyDescent="0.3">
      <c r="A52" s="9" t="s">
        <v>41</v>
      </c>
      <c r="B52" s="9" t="s">
        <v>87</v>
      </c>
      <c r="C52" s="9" t="s">
        <v>47</v>
      </c>
      <c r="D52" s="9" t="s">
        <v>306</v>
      </c>
      <c r="E52" s="20">
        <v>45264</v>
      </c>
      <c r="F52" s="21">
        <v>45278</v>
      </c>
      <c r="G52" s="126">
        <v>66663000.000000007</v>
      </c>
      <c r="H52" s="22" t="s">
        <v>301</v>
      </c>
      <c r="I52" s="22" t="s">
        <v>301</v>
      </c>
      <c r="J52" s="9" t="s">
        <v>513</v>
      </c>
      <c r="K52" s="9" t="s">
        <v>541</v>
      </c>
      <c r="L52" s="10" t="s">
        <v>281</v>
      </c>
      <c r="M52" s="9" t="s">
        <v>249</v>
      </c>
      <c r="N52" s="9" t="s">
        <v>283</v>
      </c>
      <c r="O52" s="68" t="s">
        <v>284</v>
      </c>
      <c r="P52" s="12"/>
      <c r="Q52" s="26" t="s">
        <v>284</v>
      </c>
      <c r="R52" s="68" t="s">
        <v>284</v>
      </c>
      <c r="S52" s="41"/>
      <c r="T52" s="26" t="s">
        <v>284</v>
      </c>
      <c r="U52" s="68" t="s">
        <v>284</v>
      </c>
      <c r="V52" s="26" t="s">
        <v>284</v>
      </c>
      <c r="W52" s="69" t="s">
        <v>284</v>
      </c>
      <c r="X52" s="60" t="s">
        <v>284</v>
      </c>
    </row>
    <row r="53" spans="1:24" s="23" customFormat="1" ht="117.75" customHeight="1" x14ac:dyDescent="0.3">
      <c r="A53" s="9" t="s">
        <v>41</v>
      </c>
      <c r="B53" s="9" t="s">
        <v>88</v>
      </c>
      <c r="C53" s="9" t="s">
        <v>47</v>
      </c>
      <c r="D53" s="9" t="s">
        <v>352</v>
      </c>
      <c r="E53" s="20" t="s">
        <v>433</v>
      </c>
      <c r="F53" s="20" t="s">
        <v>432</v>
      </c>
      <c r="G53" s="14">
        <v>91966000</v>
      </c>
      <c r="H53" s="12">
        <v>20000000</v>
      </c>
      <c r="I53" s="22" t="s">
        <v>402</v>
      </c>
      <c r="J53" s="9" t="s">
        <v>513</v>
      </c>
      <c r="K53" s="9" t="s">
        <v>279</v>
      </c>
      <c r="L53" s="10" t="s">
        <v>281</v>
      </c>
      <c r="M53" s="9" t="s">
        <v>249</v>
      </c>
      <c r="N53" s="9" t="s">
        <v>283</v>
      </c>
      <c r="O53" s="68" t="s">
        <v>284</v>
      </c>
      <c r="P53" s="12"/>
      <c r="Q53" s="26" t="s">
        <v>284</v>
      </c>
      <c r="R53" s="68" t="s">
        <v>284</v>
      </c>
      <c r="S53" s="41"/>
      <c r="T53" s="26" t="s">
        <v>284</v>
      </c>
      <c r="U53" s="68" t="s">
        <v>284</v>
      </c>
      <c r="V53" s="26" t="s">
        <v>284</v>
      </c>
      <c r="W53" s="69" t="s">
        <v>284</v>
      </c>
      <c r="X53" s="60" t="s">
        <v>284</v>
      </c>
    </row>
    <row r="54" spans="1:24" s="23" customFormat="1" ht="109.95" customHeight="1" x14ac:dyDescent="0.3">
      <c r="A54" s="9" t="s">
        <v>41</v>
      </c>
      <c r="B54" s="9" t="s">
        <v>90</v>
      </c>
      <c r="C54" s="9" t="s">
        <v>54</v>
      </c>
      <c r="D54" s="28" t="s">
        <v>355</v>
      </c>
      <c r="E54" s="20" t="s">
        <v>427</v>
      </c>
      <c r="F54" s="20" t="s">
        <v>431</v>
      </c>
      <c r="G54" s="14">
        <v>4444200</v>
      </c>
      <c r="H54" s="12">
        <v>1000000</v>
      </c>
      <c r="I54" s="22" t="s">
        <v>402</v>
      </c>
      <c r="J54" s="9" t="s">
        <v>513</v>
      </c>
      <c r="K54" s="9" t="s">
        <v>279</v>
      </c>
      <c r="L54" s="10" t="s">
        <v>281</v>
      </c>
      <c r="M54" s="9" t="s">
        <v>249</v>
      </c>
      <c r="N54" s="9" t="s">
        <v>283</v>
      </c>
      <c r="O54" s="68" t="s">
        <v>284</v>
      </c>
      <c r="P54" s="12"/>
      <c r="Q54" s="26" t="s">
        <v>284</v>
      </c>
      <c r="R54" s="68" t="s">
        <v>284</v>
      </c>
      <c r="S54" s="41"/>
      <c r="T54" s="26" t="s">
        <v>284</v>
      </c>
      <c r="U54" s="68" t="s">
        <v>284</v>
      </c>
      <c r="V54" s="26" t="s">
        <v>284</v>
      </c>
      <c r="W54" s="69" t="s">
        <v>284</v>
      </c>
      <c r="X54" s="60" t="s">
        <v>284</v>
      </c>
    </row>
    <row r="55" spans="1:24" s="23" customFormat="1" ht="138.6" customHeight="1" x14ac:dyDescent="0.3">
      <c r="A55" s="9" t="s">
        <v>41</v>
      </c>
      <c r="B55" s="9" t="s">
        <v>89</v>
      </c>
      <c r="C55" s="9" t="s">
        <v>58</v>
      </c>
      <c r="D55" s="9" t="s">
        <v>356</v>
      </c>
      <c r="E55" s="20" t="s">
        <v>434</v>
      </c>
      <c r="F55" s="20" t="s">
        <v>429</v>
      </c>
      <c r="G55" s="14">
        <v>17776800</v>
      </c>
      <c r="H55" s="12">
        <v>4000000</v>
      </c>
      <c r="I55" s="22" t="s">
        <v>402</v>
      </c>
      <c r="J55" s="9" t="s">
        <v>513</v>
      </c>
      <c r="K55" s="9" t="s">
        <v>279</v>
      </c>
      <c r="L55" s="10" t="s">
        <v>281</v>
      </c>
      <c r="M55" s="9" t="s">
        <v>250</v>
      </c>
      <c r="N55" s="9" t="s">
        <v>283</v>
      </c>
      <c r="O55" s="68" t="s">
        <v>284</v>
      </c>
      <c r="P55" s="12"/>
      <c r="Q55" s="26" t="s">
        <v>284</v>
      </c>
      <c r="R55" s="68" t="s">
        <v>284</v>
      </c>
      <c r="S55" s="41"/>
      <c r="T55" s="26" t="s">
        <v>284</v>
      </c>
      <c r="U55" s="68" t="s">
        <v>284</v>
      </c>
      <c r="V55" s="26" t="s">
        <v>284</v>
      </c>
      <c r="W55" s="69" t="s">
        <v>284</v>
      </c>
      <c r="X55" s="60" t="s">
        <v>284</v>
      </c>
    </row>
    <row r="56" spans="1:24" s="23" customFormat="1" ht="156" customHeight="1" x14ac:dyDescent="0.3">
      <c r="A56" s="9" t="s">
        <v>41</v>
      </c>
      <c r="B56" s="9" t="s">
        <v>91</v>
      </c>
      <c r="C56" s="9" t="s">
        <v>59</v>
      </c>
      <c r="D56" s="9" t="s">
        <v>306</v>
      </c>
      <c r="E56" s="20">
        <v>45264</v>
      </c>
      <c r="F56" s="21">
        <v>45278</v>
      </c>
      <c r="G56" s="14">
        <v>71107200</v>
      </c>
      <c r="H56" s="12">
        <v>16000000</v>
      </c>
      <c r="I56" s="22" t="s">
        <v>301</v>
      </c>
      <c r="J56" s="9" t="s">
        <v>513</v>
      </c>
      <c r="K56" s="9" t="s">
        <v>541</v>
      </c>
      <c r="L56" s="10" t="s">
        <v>281</v>
      </c>
      <c r="M56" s="9" t="s">
        <v>250</v>
      </c>
      <c r="N56" s="9" t="s">
        <v>283</v>
      </c>
      <c r="O56" s="68" t="s">
        <v>284</v>
      </c>
      <c r="P56" s="12"/>
      <c r="Q56" s="26" t="s">
        <v>284</v>
      </c>
      <c r="R56" s="68" t="s">
        <v>284</v>
      </c>
      <c r="S56" s="41"/>
      <c r="T56" s="26" t="s">
        <v>284</v>
      </c>
      <c r="U56" s="68" t="s">
        <v>284</v>
      </c>
      <c r="V56" s="26" t="s">
        <v>284</v>
      </c>
      <c r="W56" s="69" t="s">
        <v>284</v>
      </c>
      <c r="X56" s="60" t="s">
        <v>284</v>
      </c>
    </row>
    <row r="57" spans="1:24" s="23" customFormat="1" ht="126.6" customHeight="1" x14ac:dyDescent="0.3">
      <c r="A57" s="9" t="s">
        <v>41</v>
      </c>
      <c r="B57" s="9" t="s">
        <v>92</v>
      </c>
      <c r="C57" s="9" t="s">
        <v>66</v>
      </c>
      <c r="D57" s="9" t="s">
        <v>357</v>
      </c>
      <c r="E57" s="20" t="s">
        <v>285</v>
      </c>
      <c r="F57" s="20" t="s">
        <v>289</v>
      </c>
      <c r="G57" s="14">
        <v>62218800</v>
      </c>
      <c r="H57" s="12">
        <v>14000000</v>
      </c>
      <c r="I57" s="22" t="s">
        <v>402</v>
      </c>
      <c r="J57" s="9" t="s">
        <v>513</v>
      </c>
      <c r="K57" s="9" t="s">
        <v>279</v>
      </c>
      <c r="L57" s="10" t="s">
        <v>281</v>
      </c>
      <c r="M57" s="9" t="s">
        <v>251</v>
      </c>
      <c r="N57" s="9" t="s">
        <v>283</v>
      </c>
      <c r="O57" s="68" t="s">
        <v>284</v>
      </c>
      <c r="P57" s="12"/>
      <c r="Q57" s="26" t="s">
        <v>284</v>
      </c>
      <c r="R57" s="68" t="s">
        <v>284</v>
      </c>
      <c r="S57" s="41"/>
      <c r="T57" s="26" t="s">
        <v>284</v>
      </c>
      <c r="U57" s="68" t="s">
        <v>284</v>
      </c>
      <c r="V57" s="26" t="s">
        <v>284</v>
      </c>
      <c r="W57" s="69" t="s">
        <v>284</v>
      </c>
      <c r="X57" s="60" t="s">
        <v>284</v>
      </c>
    </row>
    <row r="58" spans="1:24" s="23" customFormat="1" ht="117" customHeight="1" x14ac:dyDescent="0.3">
      <c r="A58" s="9" t="s">
        <v>41</v>
      </c>
      <c r="B58" s="9" t="s">
        <v>92</v>
      </c>
      <c r="C58" s="9" t="s">
        <v>67</v>
      </c>
      <c r="D58" s="9" t="s">
        <v>357</v>
      </c>
      <c r="E58" s="20" t="s">
        <v>285</v>
      </c>
      <c r="F58" s="20" t="s">
        <v>289</v>
      </c>
      <c r="G58" s="14">
        <v>26665200</v>
      </c>
      <c r="H58" s="12">
        <v>6000000</v>
      </c>
      <c r="I58" s="22" t="s">
        <v>402</v>
      </c>
      <c r="J58" s="9" t="s">
        <v>513</v>
      </c>
      <c r="K58" s="9" t="s">
        <v>279</v>
      </c>
      <c r="L58" s="10" t="s">
        <v>281</v>
      </c>
      <c r="M58" s="9" t="s">
        <v>251</v>
      </c>
      <c r="N58" s="9" t="s">
        <v>283</v>
      </c>
      <c r="O58" s="68" t="s">
        <v>284</v>
      </c>
      <c r="P58" s="12"/>
      <c r="Q58" s="26" t="s">
        <v>284</v>
      </c>
      <c r="R58" s="68" t="s">
        <v>284</v>
      </c>
      <c r="S58" s="41"/>
      <c r="T58" s="26" t="s">
        <v>284</v>
      </c>
      <c r="U58" s="68" t="s">
        <v>284</v>
      </c>
      <c r="V58" s="26" t="s">
        <v>284</v>
      </c>
      <c r="W58" s="69" t="s">
        <v>284</v>
      </c>
      <c r="X58" s="60" t="s">
        <v>284</v>
      </c>
    </row>
    <row r="59" spans="1:24" s="23" customFormat="1" ht="123" customHeight="1" x14ac:dyDescent="0.3">
      <c r="A59" s="9" t="s">
        <v>41</v>
      </c>
      <c r="B59" s="9" t="s">
        <v>93</v>
      </c>
      <c r="C59" s="9" t="s">
        <v>70</v>
      </c>
      <c r="D59" s="9" t="s">
        <v>357</v>
      </c>
      <c r="E59" s="20" t="s">
        <v>426</v>
      </c>
      <c r="F59" s="20" t="s">
        <v>289</v>
      </c>
      <c r="G59" s="14">
        <v>142214400</v>
      </c>
      <c r="H59" s="12">
        <v>32000000</v>
      </c>
      <c r="I59" s="22" t="s">
        <v>402</v>
      </c>
      <c r="J59" s="9" t="s">
        <v>513</v>
      </c>
      <c r="K59" s="9" t="s">
        <v>279</v>
      </c>
      <c r="L59" s="10" t="s">
        <v>281</v>
      </c>
      <c r="M59" s="9" t="s">
        <v>252</v>
      </c>
      <c r="N59" s="9" t="s">
        <v>283</v>
      </c>
      <c r="O59" s="68" t="s">
        <v>284</v>
      </c>
      <c r="P59" s="12"/>
      <c r="Q59" s="26" t="s">
        <v>284</v>
      </c>
      <c r="R59" s="68" t="s">
        <v>284</v>
      </c>
      <c r="S59" s="41"/>
      <c r="T59" s="26" t="s">
        <v>284</v>
      </c>
      <c r="U59" s="68" t="s">
        <v>284</v>
      </c>
      <c r="V59" s="26" t="s">
        <v>284</v>
      </c>
      <c r="W59" s="69" t="s">
        <v>284</v>
      </c>
      <c r="X59" s="60" t="s">
        <v>284</v>
      </c>
    </row>
    <row r="60" spans="1:24" s="23" customFormat="1" ht="121.2" customHeight="1" x14ac:dyDescent="0.3">
      <c r="A60" s="9" t="s">
        <v>41</v>
      </c>
      <c r="B60" s="9" t="s">
        <v>94</v>
      </c>
      <c r="C60" s="9" t="s">
        <v>71</v>
      </c>
      <c r="D60" s="9" t="s">
        <v>357</v>
      </c>
      <c r="E60" s="20" t="s">
        <v>426</v>
      </c>
      <c r="F60" s="20" t="s">
        <v>289</v>
      </c>
      <c r="G60" s="14">
        <v>35553600</v>
      </c>
      <c r="H60" s="12">
        <v>8000000</v>
      </c>
      <c r="I60" s="22" t="s">
        <v>402</v>
      </c>
      <c r="J60" s="9" t="s">
        <v>513</v>
      </c>
      <c r="K60" s="9" t="s">
        <v>279</v>
      </c>
      <c r="L60" s="10" t="s">
        <v>281</v>
      </c>
      <c r="M60" s="9" t="s">
        <v>252</v>
      </c>
      <c r="N60" s="9" t="s">
        <v>283</v>
      </c>
      <c r="O60" s="68" t="s">
        <v>284</v>
      </c>
      <c r="P60" s="12"/>
      <c r="Q60" s="26" t="s">
        <v>284</v>
      </c>
      <c r="R60" s="68" t="s">
        <v>284</v>
      </c>
      <c r="S60" s="41"/>
      <c r="T60" s="26" t="s">
        <v>284</v>
      </c>
      <c r="U60" s="68" t="s">
        <v>284</v>
      </c>
      <c r="V60" s="26" t="s">
        <v>284</v>
      </c>
      <c r="W60" s="69" t="s">
        <v>284</v>
      </c>
      <c r="X60" s="60" t="s">
        <v>284</v>
      </c>
    </row>
    <row r="61" spans="1:24" s="23" customFormat="1" ht="121.5" customHeight="1" x14ac:dyDescent="0.3">
      <c r="A61" s="9" t="s">
        <v>41</v>
      </c>
      <c r="B61" s="9" t="s">
        <v>97</v>
      </c>
      <c r="C61" s="9" t="s">
        <v>95</v>
      </c>
      <c r="D61" s="9" t="s">
        <v>359</v>
      </c>
      <c r="E61" s="20" t="s">
        <v>285</v>
      </c>
      <c r="F61" s="20" t="s">
        <v>289</v>
      </c>
      <c r="G61" s="22" t="s">
        <v>301</v>
      </c>
      <c r="H61" s="22" t="s">
        <v>301</v>
      </c>
      <c r="I61" s="22" t="s">
        <v>402</v>
      </c>
      <c r="J61" s="9" t="s">
        <v>513</v>
      </c>
      <c r="K61" s="9" t="s">
        <v>279</v>
      </c>
      <c r="L61" s="10" t="s">
        <v>281</v>
      </c>
      <c r="M61" s="9" t="s">
        <v>253</v>
      </c>
      <c r="N61" s="9" t="s">
        <v>309</v>
      </c>
      <c r="O61" s="68" t="s">
        <v>284</v>
      </c>
      <c r="P61" s="12"/>
      <c r="Q61" s="26" t="s">
        <v>284</v>
      </c>
      <c r="R61" s="68" t="s">
        <v>284</v>
      </c>
      <c r="S61" s="41"/>
      <c r="T61" s="26" t="s">
        <v>284</v>
      </c>
      <c r="U61" s="68" t="s">
        <v>284</v>
      </c>
      <c r="V61" s="26" t="s">
        <v>284</v>
      </c>
      <c r="W61" s="69" t="s">
        <v>284</v>
      </c>
      <c r="X61" s="60" t="s">
        <v>284</v>
      </c>
    </row>
    <row r="62" spans="1:24" s="23" customFormat="1" ht="142.5" customHeight="1" x14ac:dyDescent="0.3">
      <c r="A62" s="9" t="s">
        <v>41</v>
      </c>
      <c r="B62" s="9" t="s">
        <v>97</v>
      </c>
      <c r="C62" s="9" t="s">
        <v>96</v>
      </c>
      <c r="D62" s="9" t="s">
        <v>356</v>
      </c>
      <c r="E62" s="20" t="s">
        <v>285</v>
      </c>
      <c r="F62" s="20" t="s">
        <v>289</v>
      </c>
      <c r="G62" s="22" t="s">
        <v>301</v>
      </c>
      <c r="H62" s="22" t="s">
        <v>301</v>
      </c>
      <c r="I62" s="22" t="s">
        <v>402</v>
      </c>
      <c r="J62" s="9" t="s">
        <v>513</v>
      </c>
      <c r="K62" s="9" t="s">
        <v>279</v>
      </c>
      <c r="L62" s="10" t="s">
        <v>281</v>
      </c>
      <c r="M62" s="9" t="s">
        <v>253</v>
      </c>
      <c r="N62" s="9" t="s">
        <v>309</v>
      </c>
      <c r="O62" s="68" t="s">
        <v>284</v>
      </c>
      <c r="P62" s="12"/>
      <c r="Q62" s="26" t="s">
        <v>284</v>
      </c>
      <c r="R62" s="68" t="s">
        <v>284</v>
      </c>
      <c r="S62" s="41"/>
      <c r="T62" s="26" t="s">
        <v>284</v>
      </c>
      <c r="U62" s="68" t="s">
        <v>284</v>
      </c>
      <c r="V62" s="26" t="s">
        <v>284</v>
      </c>
      <c r="W62" s="69" t="s">
        <v>284</v>
      </c>
      <c r="X62" s="60" t="s">
        <v>284</v>
      </c>
    </row>
    <row r="63" spans="1:24" s="23" customFormat="1" ht="115.5" customHeight="1" x14ac:dyDescent="0.3">
      <c r="A63" s="9" t="s">
        <v>41</v>
      </c>
      <c r="B63" s="9" t="s">
        <v>97</v>
      </c>
      <c r="C63" s="9" t="s">
        <v>76</v>
      </c>
      <c r="D63" s="10" t="s">
        <v>301</v>
      </c>
      <c r="E63" s="20" t="s">
        <v>285</v>
      </c>
      <c r="F63" s="20" t="s">
        <v>289</v>
      </c>
      <c r="G63" s="22" t="s">
        <v>301</v>
      </c>
      <c r="H63" s="22" t="s">
        <v>301</v>
      </c>
      <c r="I63" s="22" t="s">
        <v>402</v>
      </c>
      <c r="J63" s="9" t="s">
        <v>513</v>
      </c>
      <c r="K63" s="9" t="s">
        <v>279</v>
      </c>
      <c r="L63" s="10" t="s">
        <v>281</v>
      </c>
      <c r="M63" s="9" t="s">
        <v>253</v>
      </c>
      <c r="N63" s="9" t="s">
        <v>309</v>
      </c>
      <c r="O63" s="68" t="s">
        <v>284</v>
      </c>
      <c r="P63" s="12"/>
      <c r="Q63" s="26" t="s">
        <v>284</v>
      </c>
      <c r="R63" s="68" t="s">
        <v>284</v>
      </c>
      <c r="S63" s="41"/>
      <c r="T63" s="26" t="s">
        <v>284</v>
      </c>
      <c r="U63" s="68" t="s">
        <v>284</v>
      </c>
      <c r="V63" s="26" t="s">
        <v>284</v>
      </c>
      <c r="W63" s="69" t="s">
        <v>284</v>
      </c>
      <c r="X63" s="60" t="s">
        <v>284</v>
      </c>
    </row>
    <row r="64" spans="1:24" s="23" customFormat="1" ht="147.75" customHeight="1" x14ac:dyDescent="0.3">
      <c r="A64" s="9" t="s">
        <v>41</v>
      </c>
      <c r="B64" s="9" t="s">
        <v>100</v>
      </c>
      <c r="C64" s="9" t="s">
        <v>98</v>
      </c>
      <c r="D64" s="9" t="s">
        <v>485</v>
      </c>
      <c r="E64" s="20" t="s">
        <v>428</v>
      </c>
      <c r="F64" s="20" t="s">
        <v>431</v>
      </c>
      <c r="G64" s="14">
        <v>57774600</v>
      </c>
      <c r="H64" s="12">
        <v>13000000</v>
      </c>
      <c r="I64" s="22" t="s">
        <v>402</v>
      </c>
      <c r="J64" s="9" t="s">
        <v>513</v>
      </c>
      <c r="K64" s="9" t="s">
        <v>279</v>
      </c>
      <c r="L64" s="10" t="s">
        <v>281</v>
      </c>
      <c r="M64" s="9" t="s">
        <v>254</v>
      </c>
      <c r="N64" s="9" t="s">
        <v>283</v>
      </c>
      <c r="O64" s="69" t="s">
        <v>284</v>
      </c>
      <c r="P64" s="12"/>
      <c r="Q64" s="60" t="s">
        <v>284</v>
      </c>
      <c r="R64" s="69" t="s">
        <v>284</v>
      </c>
      <c r="S64" s="41"/>
      <c r="T64" s="60" t="s">
        <v>284</v>
      </c>
      <c r="U64" s="69" t="s">
        <v>284</v>
      </c>
      <c r="V64" s="60" t="s">
        <v>284</v>
      </c>
      <c r="W64" s="69" t="s">
        <v>284</v>
      </c>
      <c r="X64" s="60" t="s">
        <v>284</v>
      </c>
    </row>
    <row r="65" spans="1:24" s="23" customFormat="1" ht="147.75" customHeight="1" x14ac:dyDescent="0.3">
      <c r="A65" s="9" t="s">
        <v>41</v>
      </c>
      <c r="B65" s="9" t="s">
        <v>100</v>
      </c>
      <c r="C65" s="9" t="s">
        <v>99</v>
      </c>
      <c r="D65" s="9" t="s">
        <v>484</v>
      </c>
      <c r="E65" s="20" t="s">
        <v>439</v>
      </c>
      <c r="F65" s="20" t="s">
        <v>440</v>
      </c>
      <c r="G65" s="14">
        <v>8888400</v>
      </c>
      <c r="H65" s="12">
        <v>2000000</v>
      </c>
      <c r="I65" s="22" t="s">
        <v>402</v>
      </c>
      <c r="J65" s="9" t="s">
        <v>513</v>
      </c>
      <c r="K65" s="9" t="s">
        <v>279</v>
      </c>
      <c r="L65" s="10" t="s">
        <v>281</v>
      </c>
      <c r="M65" s="9" t="s">
        <v>254</v>
      </c>
      <c r="N65" s="9" t="s">
        <v>283</v>
      </c>
      <c r="O65" s="69" t="s">
        <v>284</v>
      </c>
      <c r="P65" s="12"/>
      <c r="Q65" s="60" t="s">
        <v>284</v>
      </c>
      <c r="R65" s="69" t="s">
        <v>284</v>
      </c>
      <c r="S65" s="41"/>
      <c r="T65" s="60" t="s">
        <v>284</v>
      </c>
      <c r="U65" s="69" t="s">
        <v>284</v>
      </c>
      <c r="V65" s="60" t="s">
        <v>284</v>
      </c>
      <c r="W65" s="69" t="s">
        <v>284</v>
      </c>
      <c r="X65" s="60" t="s">
        <v>284</v>
      </c>
    </row>
    <row r="66" spans="1:24" s="23" customFormat="1" ht="242.4" customHeight="1" x14ac:dyDescent="0.3">
      <c r="A66" s="9" t="s">
        <v>103</v>
      </c>
      <c r="B66" s="9" t="s">
        <v>101</v>
      </c>
      <c r="C66" s="10" t="s">
        <v>104</v>
      </c>
      <c r="D66" s="9" t="s">
        <v>401</v>
      </c>
      <c r="E66" s="20" t="s">
        <v>434</v>
      </c>
      <c r="F66" s="21" t="s">
        <v>429</v>
      </c>
      <c r="G66" s="14">
        <v>515527200</v>
      </c>
      <c r="H66" s="12">
        <v>116000000</v>
      </c>
      <c r="I66" s="22" t="s">
        <v>402</v>
      </c>
      <c r="J66" s="9" t="s">
        <v>513</v>
      </c>
      <c r="K66" s="9" t="s">
        <v>279</v>
      </c>
      <c r="L66" s="10" t="s">
        <v>281</v>
      </c>
      <c r="M66" s="9" t="s">
        <v>255</v>
      </c>
      <c r="N66" s="9" t="s">
        <v>283</v>
      </c>
      <c r="O66" s="69" t="s">
        <v>284</v>
      </c>
      <c r="P66" s="12"/>
      <c r="Q66" s="60" t="s">
        <v>284</v>
      </c>
      <c r="R66" s="69" t="s">
        <v>284</v>
      </c>
      <c r="S66" s="41"/>
      <c r="T66" s="60" t="s">
        <v>284</v>
      </c>
      <c r="U66" s="69" t="s">
        <v>284</v>
      </c>
      <c r="V66" s="60" t="s">
        <v>284</v>
      </c>
      <c r="W66" s="69" t="s">
        <v>284</v>
      </c>
      <c r="X66" s="60" t="s">
        <v>284</v>
      </c>
    </row>
    <row r="67" spans="1:24" s="23" customFormat="1" ht="241.95" customHeight="1" x14ac:dyDescent="0.3">
      <c r="A67" s="9" t="s">
        <v>103</v>
      </c>
      <c r="B67" s="9" t="s">
        <v>102</v>
      </c>
      <c r="C67" s="10" t="s">
        <v>104</v>
      </c>
      <c r="D67" s="9" t="s">
        <v>401</v>
      </c>
      <c r="E67" s="20" t="s">
        <v>434</v>
      </c>
      <c r="F67" s="21" t="s">
        <v>429</v>
      </c>
      <c r="G67" s="14">
        <v>90023532.879999995</v>
      </c>
      <c r="H67" s="12">
        <v>20256409</v>
      </c>
      <c r="I67" s="22" t="s">
        <v>402</v>
      </c>
      <c r="J67" s="9" t="s">
        <v>513</v>
      </c>
      <c r="K67" s="9" t="s">
        <v>279</v>
      </c>
      <c r="L67" s="10" t="s">
        <v>278</v>
      </c>
      <c r="M67" s="9" t="s">
        <v>255</v>
      </c>
      <c r="N67" s="9" t="s">
        <v>283</v>
      </c>
      <c r="O67" s="69" t="s">
        <v>284</v>
      </c>
      <c r="P67" s="12"/>
      <c r="Q67" s="60" t="s">
        <v>284</v>
      </c>
      <c r="R67" s="69" t="s">
        <v>284</v>
      </c>
      <c r="S67" s="41"/>
      <c r="T67" s="60" t="s">
        <v>284</v>
      </c>
      <c r="U67" s="69" t="s">
        <v>284</v>
      </c>
      <c r="V67" s="60" t="s">
        <v>284</v>
      </c>
      <c r="W67" s="69" t="s">
        <v>284</v>
      </c>
      <c r="X67" s="60" t="s">
        <v>284</v>
      </c>
    </row>
    <row r="68" spans="1:24" s="23" customFormat="1" ht="121.2" customHeight="1" x14ac:dyDescent="0.3">
      <c r="A68" s="9" t="s">
        <v>110</v>
      </c>
      <c r="B68" s="9" t="s">
        <v>105</v>
      </c>
      <c r="C68" s="9" t="s">
        <v>111</v>
      </c>
      <c r="D68" s="9" t="s">
        <v>455</v>
      </c>
      <c r="E68" s="20" t="s">
        <v>467</v>
      </c>
      <c r="F68" s="21" t="s">
        <v>468</v>
      </c>
      <c r="G68" s="14">
        <v>399978000</v>
      </c>
      <c r="H68" s="12">
        <v>90000000</v>
      </c>
      <c r="I68" s="22" t="s">
        <v>301</v>
      </c>
      <c r="J68" s="9" t="s">
        <v>513</v>
      </c>
      <c r="K68" s="9" t="s">
        <v>279</v>
      </c>
      <c r="L68" s="10" t="s">
        <v>278</v>
      </c>
      <c r="M68" s="9" t="s">
        <v>256</v>
      </c>
      <c r="N68" s="9" t="s">
        <v>283</v>
      </c>
      <c r="O68" s="69" t="s">
        <v>284</v>
      </c>
      <c r="P68" s="12"/>
      <c r="Q68" s="60" t="s">
        <v>284</v>
      </c>
      <c r="R68" s="69" t="s">
        <v>284</v>
      </c>
      <c r="S68" s="41"/>
      <c r="T68" s="60" t="s">
        <v>284</v>
      </c>
      <c r="U68" s="69" t="s">
        <v>284</v>
      </c>
      <c r="V68" s="60" t="s">
        <v>284</v>
      </c>
      <c r="W68" s="69" t="s">
        <v>284</v>
      </c>
      <c r="X68" s="60" t="s">
        <v>284</v>
      </c>
    </row>
    <row r="69" spans="1:24" s="23" customFormat="1" ht="116.25" customHeight="1" x14ac:dyDescent="0.3">
      <c r="A69" s="9" t="s">
        <v>110</v>
      </c>
      <c r="B69" s="9" t="s">
        <v>106</v>
      </c>
      <c r="C69" s="9" t="s">
        <v>112</v>
      </c>
      <c r="D69" s="10" t="s">
        <v>301</v>
      </c>
      <c r="E69" s="20" t="s">
        <v>430</v>
      </c>
      <c r="F69" s="20" t="s">
        <v>438</v>
      </c>
      <c r="G69" s="14">
        <v>4444200</v>
      </c>
      <c r="H69" s="12">
        <v>1000000</v>
      </c>
      <c r="I69" s="22" t="s">
        <v>402</v>
      </c>
      <c r="J69" s="9" t="s">
        <v>513</v>
      </c>
      <c r="K69" s="9" t="s">
        <v>279</v>
      </c>
      <c r="L69" s="10" t="s">
        <v>278</v>
      </c>
      <c r="M69" s="9" t="s">
        <v>256</v>
      </c>
      <c r="N69" s="9" t="s">
        <v>283</v>
      </c>
      <c r="O69" s="69" t="s">
        <v>284</v>
      </c>
      <c r="P69" s="12"/>
      <c r="Q69" s="60" t="s">
        <v>284</v>
      </c>
      <c r="R69" s="69" t="s">
        <v>284</v>
      </c>
      <c r="S69" s="41"/>
      <c r="T69" s="60" t="s">
        <v>284</v>
      </c>
      <c r="U69" s="69" t="s">
        <v>284</v>
      </c>
      <c r="V69" s="60" t="s">
        <v>284</v>
      </c>
      <c r="W69" s="69" t="s">
        <v>284</v>
      </c>
      <c r="X69" s="60" t="s">
        <v>284</v>
      </c>
    </row>
    <row r="70" spans="1:24" s="23" customFormat="1" ht="130.5" customHeight="1" x14ac:dyDescent="0.3">
      <c r="A70" s="9" t="s">
        <v>110</v>
      </c>
      <c r="B70" s="9" t="s">
        <v>107</v>
      </c>
      <c r="C70" s="9" t="s">
        <v>113</v>
      </c>
      <c r="D70" s="9" t="s">
        <v>454</v>
      </c>
      <c r="E70" s="20" t="s">
        <v>467</v>
      </c>
      <c r="F70" s="21" t="s">
        <v>469</v>
      </c>
      <c r="G70" s="14">
        <v>48499021.299999997</v>
      </c>
      <c r="H70" s="12">
        <v>10912880</v>
      </c>
      <c r="I70" s="22" t="s">
        <v>402</v>
      </c>
      <c r="J70" s="9" t="s">
        <v>513</v>
      </c>
      <c r="K70" s="9" t="s">
        <v>279</v>
      </c>
      <c r="L70" s="10" t="s">
        <v>278</v>
      </c>
      <c r="M70" s="9" t="s">
        <v>256</v>
      </c>
      <c r="N70" s="9" t="s">
        <v>283</v>
      </c>
      <c r="O70" s="69" t="s">
        <v>284</v>
      </c>
      <c r="P70" s="12"/>
      <c r="Q70" s="60" t="s">
        <v>284</v>
      </c>
      <c r="R70" s="69" t="s">
        <v>284</v>
      </c>
      <c r="S70" s="41"/>
      <c r="T70" s="60" t="s">
        <v>284</v>
      </c>
      <c r="U70" s="69" t="s">
        <v>284</v>
      </c>
      <c r="V70" s="60" t="s">
        <v>284</v>
      </c>
      <c r="W70" s="69" t="s">
        <v>284</v>
      </c>
      <c r="X70" s="60" t="s">
        <v>284</v>
      </c>
    </row>
    <row r="71" spans="1:24" s="133" customFormat="1" ht="114.6" customHeight="1" x14ac:dyDescent="0.3">
      <c r="A71" s="9" t="s">
        <v>110</v>
      </c>
      <c r="B71" s="9" t="s">
        <v>108</v>
      </c>
      <c r="C71" s="9" t="s">
        <v>529</v>
      </c>
      <c r="D71" s="9" t="s">
        <v>455</v>
      </c>
      <c r="E71" s="20" t="s">
        <v>433</v>
      </c>
      <c r="F71" s="20" t="s">
        <v>426</v>
      </c>
      <c r="G71" s="29">
        <v>253319400</v>
      </c>
      <c r="H71" s="12">
        <v>63761310</v>
      </c>
      <c r="I71" s="22" t="s">
        <v>402</v>
      </c>
      <c r="J71" s="9" t="s">
        <v>513</v>
      </c>
      <c r="K71" s="9" t="s">
        <v>279</v>
      </c>
      <c r="L71" s="10" t="s">
        <v>281</v>
      </c>
      <c r="M71" s="9" t="s">
        <v>256</v>
      </c>
      <c r="N71" s="9" t="s">
        <v>283</v>
      </c>
      <c r="O71" s="69" t="s">
        <v>284</v>
      </c>
      <c r="P71" s="12"/>
      <c r="Q71" s="60" t="s">
        <v>284</v>
      </c>
      <c r="R71" s="69" t="s">
        <v>284</v>
      </c>
      <c r="S71" s="41"/>
      <c r="T71" s="60" t="s">
        <v>284</v>
      </c>
      <c r="U71" s="69" t="s">
        <v>284</v>
      </c>
      <c r="V71" s="60" t="s">
        <v>284</v>
      </c>
      <c r="W71" s="69" t="s">
        <v>284</v>
      </c>
      <c r="X71" s="60" t="s">
        <v>284</v>
      </c>
    </row>
    <row r="72" spans="1:24" s="133" customFormat="1" ht="125.25" customHeight="1" x14ac:dyDescent="0.3">
      <c r="A72" s="9" t="s">
        <v>110</v>
      </c>
      <c r="B72" s="149" t="s">
        <v>108</v>
      </c>
      <c r="C72" s="149" t="s">
        <v>530</v>
      </c>
      <c r="D72" s="149" t="s">
        <v>455</v>
      </c>
      <c r="E72" s="20" t="s">
        <v>433</v>
      </c>
      <c r="F72" s="20" t="s">
        <v>426</v>
      </c>
      <c r="G72" s="14">
        <v>30048613.899999999</v>
      </c>
      <c r="H72" s="150"/>
      <c r="I72" s="22" t="s">
        <v>402</v>
      </c>
      <c r="J72" s="9" t="s">
        <v>513</v>
      </c>
      <c r="K72" s="9" t="s">
        <v>279</v>
      </c>
      <c r="L72" s="9" t="s">
        <v>281</v>
      </c>
      <c r="M72" s="149" t="s">
        <v>256</v>
      </c>
      <c r="N72" s="149" t="s">
        <v>283</v>
      </c>
      <c r="O72" s="151" t="s">
        <v>284</v>
      </c>
      <c r="P72" s="12"/>
      <c r="Q72" s="152" t="s">
        <v>284</v>
      </c>
      <c r="R72" s="69" t="s">
        <v>284</v>
      </c>
      <c r="S72" s="153"/>
      <c r="T72" s="60" t="s">
        <v>284</v>
      </c>
      <c r="U72" s="60" t="s">
        <v>284</v>
      </c>
      <c r="V72" s="60" t="s">
        <v>284</v>
      </c>
      <c r="W72" s="60" t="s">
        <v>284</v>
      </c>
      <c r="X72" s="60" t="s">
        <v>284</v>
      </c>
    </row>
    <row r="73" spans="1:24" s="23" customFormat="1" ht="241.95" customHeight="1" x14ac:dyDescent="0.3">
      <c r="A73" s="9" t="s">
        <v>110</v>
      </c>
      <c r="B73" s="9" t="s">
        <v>109</v>
      </c>
      <c r="C73" s="9" t="s">
        <v>114</v>
      </c>
      <c r="D73" s="9" t="s">
        <v>455</v>
      </c>
      <c r="E73" s="20" t="s">
        <v>433</v>
      </c>
      <c r="F73" s="20" t="s">
        <v>426</v>
      </c>
      <c r="G73" s="14">
        <v>18533518.379999999</v>
      </c>
      <c r="H73" s="12">
        <v>4170271</v>
      </c>
      <c r="I73" s="22" t="s">
        <v>402</v>
      </c>
      <c r="J73" s="9" t="s">
        <v>513</v>
      </c>
      <c r="K73" s="9" t="s">
        <v>279</v>
      </c>
      <c r="L73" s="10" t="s">
        <v>281</v>
      </c>
      <c r="M73" s="9" t="s">
        <v>256</v>
      </c>
      <c r="N73" s="9" t="s">
        <v>283</v>
      </c>
      <c r="O73" s="69" t="s">
        <v>284</v>
      </c>
      <c r="P73" s="12"/>
      <c r="Q73" s="60" t="s">
        <v>284</v>
      </c>
      <c r="R73" s="69" t="s">
        <v>284</v>
      </c>
      <c r="S73" s="41"/>
      <c r="T73" s="60" t="s">
        <v>284</v>
      </c>
      <c r="U73" s="69" t="s">
        <v>284</v>
      </c>
      <c r="V73" s="60" t="s">
        <v>284</v>
      </c>
      <c r="W73" s="69" t="s">
        <v>284</v>
      </c>
      <c r="X73" s="60" t="s">
        <v>284</v>
      </c>
    </row>
    <row r="74" spans="1:24" s="23" customFormat="1" ht="108" customHeight="1" x14ac:dyDescent="0.3">
      <c r="A74" s="9" t="s">
        <v>110</v>
      </c>
      <c r="B74" s="9" t="s">
        <v>115</v>
      </c>
      <c r="C74" s="9" t="s">
        <v>516</v>
      </c>
      <c r="D74" s="9" t="s">
        <v>456</v>
      </c>
      <c r="E74" s="20" t="s">
        <v>426</v>
      </c>
      <c r="F74" s="21" t="s">
        <v>432</v>
      </c>
      <c r="G74" s="14">
        <v>17776800</v>
      </c>
      <c r="H74" s="12">
        <v>4000000</v>
      </c>
      <c r="I74" s="22" t="s">
        <v>402</v>
      </c>
      <c r="J74" s="9" t="s">
        <v>513</v>
      </c>
      <c r="K74" s="9" t="s">
        <v>279</v>
      </c>
      <c r="L74" s="10" t="s">
        <v>278</v>
      </c>
      <c r="M74" s="9" t="s">
        <v>256</v>
      </c>
      <c r="N74" s="9" t="s">
        <v>283</v>
      </c>
      <c r="O74" s="69" t="s">
        <v>284</v>
      </c>
      <c r="P74" s="12"/>
      <c r="Q74" s="60" t="s">
        <v>284</v>
      </c>
      <c r="R74" s="69" t="s">
        <v>284</v>
      </c>
      <c r="S74" s="41"/>
      <c r="T74" s="60" t="s">
        <v>284</v>
      </c>
      <c r="U74" s="69" t="s">
        <v>284</v>
      </c>
      <c r="V74" s="60" t="s">
        <v>284</v>
      </c>
      <c r="W74" s="69" t="s">
        <v>284</v>
      </c>
      <c r="X74" s="60" t="s">
        <v>284</v>
      </c>
    </row>
    <row r="75" spans="1:24" s="23" customFormat="1" ht="132" customHeight="1" x14ac:dyDescent="0.3">
      <c r="A75" s="9" t="s">
        <v>110</v>
      </c>
      <c r="B75" s="9" t="s">
        <v>115</v>
      </c>
      <c r="C75" s="10" t="s">
        <v>117</v>
      </c>
      <c r="D75" s="9" t="s">
        <v>455</v>
      </c>
      <c r="E75" s="20" t="s">
        <v>426</v>
      </c>
      <c r="F75" s="21" t="s">
        <v>432</v>
      </c>
      <c r="G75" s="14">
        <v>88884000</v>
      </c>
      <c r="H75" s="12">
        <v>20000000</v>
      </c>
      <c r="I75" s="22" t="s">
        <v>402</v>
      </c>
      <c r="J75" s="9" t="s">
        <v>513</v>
      </c>
      <c r="K75" s="9" t="s">
        <v>279</v>
      </c>
      <c r="L75" s="10" t="s">
        <v>278</v>
      </c>
      <c r="M75" s="9" t="s">
        <v>256</v>
      </c>
      <c r="N75" s="9" t="s">
        <v>283</v>
      </c>
      <c r="O75" s="69" t="s">
        <v>284</v>
      </c>
      <c r="P75" s="12"/>
      <c r="Q75" s="60" t="s">
        <v>284</v>
      </c>
      <c r="R75" s="69" t="s">
        <v>284</v>
      </c>
      <c r="S75" s="41"/>
      <c r="T75" s="60" t="s">
        <v>284</v>
      </c>
      <c r="U75" s="69" t="s">
        <v>284</v>
      </c>
      <c r="V75" s="60" t="s">
        <v>284</v>
      </c>
      <c r="W75" s="69" t="s">
        <v>284</v>
      </c>
      <c r="X75" s="60" t="s">
        <v>284</v>
      </c>
    </row>
    <row r="76" spans="1:24" s="23" customFormat="1" ht="126.75" customHeight="1" x14ac:dyDescent="0.3">
      <c r="A76" s="9" t="s">
        <v>110</v>
      </c>
      <c r="B76" s="9" t="s">
        <v>116</v>
      </c>
      <c r="C76" s="9" t="s">
        <v>118</v>
      </c>
      <c r="D76" s="9" t="s">
        <v>454</v>
      </c>
      <c r="E76" s="20" t="s">
        <v>467</v>
      </c>
      <c r="F76" s="21" t="s">
        <v>469</v>
      </c>
      <c r="G76" s="14">
        <v>31109400</v>
      </c>
      <c r="H76" s="12">
        <v>7000000</v>
      </c>
      <c r="I76" s="22" t="s">
        <v>402</v>
      </c>
      <c r="J76" s="9" t="s">
        <v>513</v>
      </c>
      <c r="K76" s="9" t="s">
        <v>279</v>
      </c>
      <c r="L76" s="10" t="s">
        <v>281</v>
      </c>
      <c r="M76" s="9" t="s">
        <v>256</v>
      </c>
      <c r="N76" s="9" t="s">
        <v>283</v>
      </c>
      <c r="O76" s="69" t="s">
        <v>284</v>
      </c>
      <c r="P76" s="12"/>
      <c r="Q76" s="60" t="s">
        <v>284</v>
      </c>
      <c r="R76" s="69" t="s">
        <v>284</v>
      </c>
      <c r="S76" s="41"/>
      <c r="T76" s="60" t="s">
        <v>284</v>
      </c>
      <c r="U76" s="69" t="s">
        <v>284</v>
      </c>
      <c r="V76" s="60" t="s">
        <v>284</v>
      </c>
      <c r="W76" s="69" t="s">
        <v>284</v>
      </c>
      <c r="X76" s="60" t="s">
        <v>284</v>
      </c>
    </row>
    <row r="77" spans="1:24" s="23" customFormat="1" ht="87.75" customHeight="1" x14ac:dyDescent="0.3">
      <c r="A77" s="9" t="s">
        <v>119</v>
      </c>
      <c r="B77" s="9" t="s">
        <v>120</v>
      </c>
      <c r="C77" s="9" t="s">
        <v>125</v>
      </c>
      <c r="D77" s="10" t="s">
        <v>301</v>
      </c>
      <c r="E77" s="20" t="s">
        <v>432</v>
      </c>
      <c r="F77" s="21" t="s">
        <v>429</v>
      </c>
      <c r="G77" s="14">
        <v>13332600</v>
      </c>
      <c r="H77" s="12">
        <v>3000000</v>
      </c>
      <c r="I77" s="22" t="s">
        <v>402</v>
      </c>
      <c r="J77" s="9" t="s">
        <v>513</v>
      </c>
      <c r="K77" s="9" t="s">
        <v>282</v>
      </c>
      <c r="L77" s="10" t="s">
        <v>278</v>
      </c>
      <c r="M77" s="9" t="s">
        <v>257</v>
      </c>
      <c r="N77" s="9" t="s">
        <v>283</v>
      </c>
      <c r="O77" s="69" t="s">
        <v>284</v>
      </c>
      <c r="P77" s="12"/>
      <c r="Q77" s="60" t="s">
        <v>284</v>
      </c>
      <c r="R77" s="69" t="s">
        <v>284</v>
      </c>
      <c r="S77" s="41"/>
      <c r="T77" s="60" t="s">
        <v>284</v>
      </c>
      <c r="U77" s="69" t="s">
        <v>284</v>
      </c>
      <c r="V77" s="60" t="s">
        <v>284</v>
      </c>
      <c r="W77" s="69" t="s">
        <v>284</v>
      </c>
      <c r="X77" s="60" t="s">
        <v>284</v>
      </c>
    </row>
    <row r="78" spans="1:24" s="23" customFormat="1" ht="61.5" customHeight="1" x14ac:dyDescent="0.3">
      <c r="A78" s="9" t="s">
        <v>119</v>
      </c>
      <c r="B78" s="9" t="s">
        <v>121</v>
      </c>
      <c r="C78" s="9" t="s">
        <v>126</v>
      </c>
      <c r="D78" s="10" t="s">
        <v>301</v>
      </c>
      <c r="E78" s="20" t="s">
        <v>289</v>
      </c>
      <c r="F78" s="20" t="s">
        <v>474</v>
      </c>
      <c r="G78" s="14">
        <v>17776800</v>
      </c>
      <c r="H78" s="12">
        <v>4000000</v>
      </c>
      <c r="I78" s="22" t="s">
        <v>402</v>
      </c>
      <c r="J78" s="9" t="s">
        <v>513</v>
      </c>
      <c r="K78" s="9" t="s">
        <v>282</v>
      </c>
      <c r="L78" s="10" t="s">
        <v>278</v>
      </c>
      <c r="M78" s="9" t="s">
        <v>257</v>
      </c>
      <c r="N78" s="9" t="s">
        <v>283</v>
      </c>
      <c r="O78" s="69" t="s">
        <v>284</v>
      </c>
      <c r="P78" s="12"/>
      <c r="Q78" s="60" t="s">
        <v>284</v>
      </c>
      <c r="R78" s="69" t="s">
        <v>284</v>
      </c>
      <c r="S78" s="41"/>
      <c r="T78" s="60" t="s">
        <v>284</v>
      </c>
      <c r="U78" s="69" t="s">
        <v>284</v>
      </c>
      <c r="V78" s="60" t="s">
        <v>284</v>
      </c>
      <c r="W78" s="69" t="s">
        <v>284</v>
      </c>
      <c r="X78" s="60" t="s">
        <v>284</v>
      </c>
    </row>
    <row r="79" spans="1:24" s="23" customFormat="1" ht="59.25" customHeight="1" x14ac:dyDescent="0.3">
      <c r="A79" s="9" t="s">
        <v>119</v>
      </c>
      <c r="B79" s="9" t="s">
        <v>122</v>
      </c>
      <c r="C79" s="9" t="s">
        <v>127</v>
      </c>
      <c r="D79" s="10" t="s">
        <v>301</v>
      </c>
      <c r="E79" s="21" t="s">
        <v>426</v>
      </c>
      <c r="F79" s="21" t="s">
        <v>434</v>
      </c>
      <c r="G79" s="14">
        <v>71107200</v>
      </c>
      <c r="H79" s="12">
        <v>16000000</v>
      </c>
      <c r="I79" s="22" t="s">
        <v>402</v>
      </c>
      <c r="J79" s="9" t="s">
        <v>513</v>
      </c>
      <c r="K79" s="9" t="s">
        <v>282</v>
      </c>
      <c r="L79" s="10" t="s">
        <v>278</v>
      </c>
      <c r="M79" s="9" t="s">
        <v>257</v>
      </c>
      <c r="N79" s="9" t="s">
        <v>283</v>
      </c>
      <c r="O79" s="69" t="s">
        <v>284</v>
      </c>
      <c r="P79" s="12"/>
      <c r="Q79" s="60" t="s">
        <v>284</v>
      </c>
      <c r="R79" s="69" t="s">
        <v>284</v>
      </c>
      <c r="S79" s="41"/>
      <c r="T79" s="60" t="s">
        <v>284</v>
      </c>
      <c r="U79" s="69" t="s">
        <v>284</v>
      </c>
      <c r="V79" s="60" t="s">
        <v>284</v>
      </c>
      <c r="W79" s="69" t="s">
        <v>284</v>
      </c>
      <c r="X79" s="60" t="s">
        <v>284</v>
      </c>
    </row>
    <row r="80" spans="1:24" s="23" customFormat="1" ht="87" customHeight="1" x14ac:dyDescent="0.3">
      <c r="A80" s="9" t="s">
        <v>119</v>
      </c>
      <c r="B80" s="9" t="s">
        <v>122</v>
      </c>
      <c r="C80" s="9" t="s">
        <v>128</v>
      </c>
      <c r="D80" s="10" t="s">
        <v>301</v>
      </c>
      <c r="E80" s="20" t="s">
        <v>285</v>
      </c>
      <c r="F80" s="21" t="s">
        <v>476</v>
      </c>
      <c r="G80" s="14">
        <v>70206400.659999996</v>
      </c>
      <c r="H80" s="12">
        <v>15797309</v>
      </c>
      <c r="I80" s="22" t="s">
        <v>402</v>
      </c>
      <c r="J80" s="9" t="s">
        <v>513</v>
      </c>
      <c r="K80" s="9" t="s">
        <v>282</v>
      </c>
      <c r="L80" s="10" t="s">
        <v>278</v>
      </c>
      <c r="M80" s="9" t="s">
        <v>257</v>
      </c>
      <c r="N80" s="9" t="s">
        <v>283</v>
      </c>
      <c r="O80" s="69" t="s">
        <v>284</v>
      </c>
      <c r="P80" s="12"/>
      <c r="Q80" s="60" t="s">
        <v>284</v>
      </c>
      <c r="R80" s="69" t="s">
        <v>284</v>
      </c>
      <c r="S80" s="41"/>
      <c r="T80" s="60" t="s">
        <v>284</v>
      </c>
      <c r="U80" s="69" t="s">
        <v>284</v>
      </c>
      <c r="V80" s="60" t="s">
        <v>284</v>
      </c>
      <c r="W80" s="69" t="s">
        <v>284</v>
      </c>
      <c r="X80" s="60" t="s">
        <v>284</v>
      </c>
    </row>
    <row r="81" spans="1:24" s="23" customFormat="1" ht="295.95" customHeight="1" x14ac:dyDescent="0.3">
      <c r="A81" s="9" t="s">
        <v>119</v>
      </c>
      <c r="B81" s="9" t="s">
        <v>123</v>
      </c>
      <c r="C81" s="10" t="s">
        <v>129</v>
      </c>
      <c r="D81" s="10" t="s">
        <v>301</v>
      </c>
      <c r="E81" s="20">
        <v>45266</v>
      </c>
      <c r="F81" s="21">
        <v>45322</v>
      </c>
      <c r="G81" s="14">
        <v>39997800</v>
      </c>
      <c r="H81" s="12">
        <v>9000000</v>
      </c>
      <c r="I81" s="22" t="s">
        <v>402</v>
      </c>
      <c r="J81" s="9" t="s">
        <v>513</v>
      </c>
      <c r="K81" s="9" t="s">
        <v>282</v>
      </c>
      <c r="L81" s="10" t="s">
        <v>278</v>
      </c>
      <c r="M81" s="9" t="s">
        <v>257</v>
      </c>
      <c r="N81" s="9" t="s">
        <v>284</v>
      </c>
      <c r="O81" s="69" t="s">
        <v>284</v>
      </c>
      <c r="P81" s="12"/>
      <c r="Q81" s="60" t="s">
        <v>284</v>
      </c>
      <c r="R81" s="69" t="s">
        <v>284</v>
      </c>
      <c r="S81" s="41"/>
      <c r="T81" s="60" t="s">
        <v>284</v>
      </c>
      <c r="U81" s="69" t="s">
        <v>284</v>
      </c>
      <c r="V81" s="60" t="s">
        <v>284</v>
      </c>
      <c r="W81" s="69" t="s">
        <v>284</v>
      </c>
      <c r="X81" s="60" t="s">
        <v>284</v>
      </c>
    </row>
    <row r="82" spans="1:24" s="23" customFormat="1" ht="142.94999999999999" customHeight="1" x14ac:dyDescent="0.3">
      <c r="A82" s="9" t="s">
        <v>119</v>
      </c>
      <c r="B82" s="9" t="s">
        <v>124</v>
      </c>
      <c r="C82" s="9" t="s">
        <v>130</v>
      </c>
      <c r="D82" s="10" t="s">
        <v>301</v>
      </c>
      <c r="E82" s="20" t="s">
        <v>427</v>
      </c>
      <c r="F82" s="20" t="s">
        <v>285</v>
      </c>
      <c r="G82" s="14">
        <v>26665200</v>
      </c>
      <c r="H82" s="12">
        <v>6000000</v>
      </c>
      <c r="I82" s="22" t="s">
        <v>402</v>
      </c>
      <c r="J82" s="9" t="s">
        <v>513</v>
      </c>
      <c r="K82" s="9" t="s">
        <v>282</v>
      </c>
      <c r="L82" s="10" t="s">
        <v>281</v>
      </c>
      <c r="M82" s="9" t="s">
        <v>257</v>
      </c>
      <c r="N82" s="9" t="s">
        <v>284</v>
      </c>
      <c r="O82" s="69" t="s">
        <v>284</v>
      </c>
      <c r="P82" s="12"/>
      <c r="Q82" s="60" t="s">
        <v>284</v>
      </c>
      <c r="R82" s="69" t="s">
        <v>284</v>
      </c>
      <c r="S82" s="41"/>
      <c r="T82" s="60" t="s">
        <v>284</v>
      </c>
      <c r="U82" s="69" t="s">
        <v>284</v>
      </c>
      <c r="V82" s="60" t="s">
        <v>284</v>
      </c>
      <c r="W82" s="69" t="s">
        <v>284</v>
      </c>
      <c r="X82" s="60" t="s">
        <v>284</v>
      </c>
    </row>
    <row r="83" spans="1:24" s="23" customFormat="1" ht="232.2" customHeight="1" x14ac:dyDescent="0.3">
      <c r="A83" s="9" t="s">
        <v>119</v>
      </c>
      <c r="B83" s="9" t="s">
        <v>131</v>
      </c>
      <c r="C83" s="9" t="s">
        <v>136</v>
      </c>
      <c r="D83" s="10" t="s">
        <v>301</v>
      </c>
      <c r="E83" s="20" t="s">
        <v>426</v>
      </c>
      <c r="F83" s="21" t="s">
        <v>432</v>
      </c>
      <c r="G83" s="14">
        <v>97327980</v>
      </c>
      <c r="H83" s="12">
        <v>21900000</v>
      </c>
      <c r="I83" s="22" t="s">
        <v>301</v>
      </c>
      <c r="J83" s="9" t="s">
        <v>513</v>
      </c>
      <c r="K83" s="9" t="s">
        <v>279</v>
      </c>
      <c r="L83" s="10" t="s">
        <v>278</v>
      </c>
      <c r="M83" s="9" t="s">
        <v>258</v>
      </c>
      <c r="N83" s="9" t="s">
        <v>283</v>
      </c>
      <c r="O83" s="69" t="s">
        <v>284</v>
      </c>
      <c r="P83" s="12"/>
      <c r="Q83" s="60" t="s">
        <v>284</v>
      </c>
      <c r="R83" s="69" t="s">
        <v>284</v>
      </c>
      <c r="S83" s="41"/>
      <c r="T83" s="60" t="s">
        <v>284</v>
      </c>
      <c r="U83" s="69" t="s">
        <v>284</v>
      </c>
      <c r="V83" s="60" t="s">
        <v>284</v>
      </c>
      <c r="W83" s="69" t="s">
        <v>284</v>
      </c>
      <c r="X83" s="60" t="s">
        <v>284</v>
      </c>
    </row>
    <row r="84" spans="1:24" s="23" customFormat="1" ht="224.25" customHeight="1" x14ac:dyDescent="0.3">
      <c r="A84" s="9" t="s">
        <v>119</v>
      </c>
      <c r="B84" s="9" t="s">
        <v>132</v>
      </c>
      <c r="C84" s="9" t="s">
        <v>137</v>
      </c>
      <c r="D84" s="10" t="s">
        <v>301</v>
      </c>
      <c r="E84" s="20" t="s">
        <v>434</v>
      </c>
      <c r="F84" s="20" t="s">
        <v>429</v>
      </c>
      <c r="G84" s="14">
        <v>13332600</v>
      </c>
      <c r="H84" s="12">
        <v>3000000</v>
      </c>
      <c r="I84" s="22" t="s">
        <v>301</v>
      </c>
      <c r="J84" s="9" t="s">
        <v>513</v>
      </c>
      <c r="K84" s="9" t="s">
        <v>279</v>
      </c>
      <c r="L84" s="10" t="s">
        <v>281</v>
      </c>
      <c r="M84" s="9" t="s">
        <v>258</v>
      </c>
      <c r="N84" s="9" t="s">
        <v>283</v>
      </c>
      <c r="O84" s="69" t="s">
        <v>284</v>
      </c>
      <c r="P84" s="12"/>
      <c r="Q84" s="60" t="s">
        <v>284</v>
      </c>
      <c r="R84" s="69" t="s">
        <v>284</v>
      </c>
      <c r="S84" s="41"/>
      <c r="T84" s="60" t="s">
        <v>284</v>
      </c>
      <c r="U84" s="69" t="s">
        <v>284</v>
      </c>
      <c r="V84" s="60" t="s">
        <v>284</v>
      </c>
      <c r="W84" s="69" t="s">
        <v>284</v>
      </c>
      <c r="X84" s="60" t="s">
        <v>284</v>
      </c>
    </row>
    <row r="85" spans="1:24" s="23" customFormat="1" ht="110.25" customHeight="1" x14ac:dyDescent="0.3">
      <c r="A85" s="9" t="s">
        <v>119</v>
      </c>
      <c r="B85" s="9" t="s">
        <v>133</v>
      </c>
      <c r="C85" s="9" t="s">
        <v>138</v>
      </c>
      <c r="D85" s="10" t="s">
        <v>301</v>
      </c>
      <c r="E85" s="20" t="s">
        <v>434</v>
      </c>
      <c r="F85" s="21" t="s">
        <v>429</v>
      </c>
      <c r="G85" s="14">
        <v>35786684.960000001</v>
      </c>
      <c r="H85" s="12">
        <v>8052447</v>
      </c>
      <c r="I85" s="22" t="s">
        <v>301</v>
      </c>
      <c r="J85" s="9" t="s">
        <v>513</v>
      </c>
      <c r="K85" s="9" t="s">
        <v>279</v>
      </c>
      <c r="L85" s="10" t="s">
        <v>278</v>
      </c>
      <c r="M85" s="9" t="s">
        <v>258</v>
      </c>
      <c r="N85" s="9" t="s">
        <v>283</v>
      </c>
      <c r="O85" s="69" t="s">
        <v>284</v>
      </c>
      <c r="P85" s="12"/>
      <c r="Q85" s="60" t="s">
        <v>284</v>
      </c>
      <c r="R85" s="69" t="s">
        <v>284</v>
      </c>
      <c r="S85" s="41"/>
      <c r="T85" s="60" t="s">
        <v>284</v>
      </c>
      <c r="U85" s="69" t="s">
        <v>284</v>
      </c>
      <c r="V85" s="60" t="s">
        <v>284</v>
      </c>
      <c r="W85" s="69" t="s">
        <v>284</v>
      </c>
      <c r="X85" s="60" t="s">
        <v>284</v>
      </c>
    </row>
    <row r="86" spans="1:24" s="23" customFormat="1" ht="90" x14ac:dyDescent="0.3">
      <c r="A86" s="9" t="s">
        <v>119</v>
      </c>
      <c r="B86" s="9" t="s">
        <v>134</v>
      </c>
      <c r="C86" s="9" t="s">
        <v>139</v>
      </c>
      <c r="D86" s="10" t="s">
        <v>301</v>
      </c>
      <c r="E86" s="20" t="s">
        <v>438</v>
      </c>
      <c r="F86" s="21" t="s">
        <v>428</v>
      </c>
      <c r="G86" s="14">
        <v>77773500</v>
      </c>
      <c r="H86" s="12">
        <v>17500000</v>
      </c>
      <c r="I86" s="22" t="s">
        <v>301</v>
      </c>
      <c r="J86" s="9" t="s">
        <v>513</v>
      </c>
      <c r="K86" s="9" t="s">
        <v>279</v>
      </c>
      <c r="L86" s="10" t="s">
        <v>278</v>
      </c>
      <c r="M86" s="9" t="s">
        <v>258</v>
      </c>
      <c r="N86" s="9" t="s">
        <v>283</v>
      </c>
      <c r="O86" s="69" t="s">
        <v>284</v>
      </c>
      <c r="P86" s="12"/>
      <c r="Q86" s="60" t="s">
        <v>284</v>
      </c>
      <c r="R86" s="69" t="s">
        <v>284</v>
      </c>
      <c r="S86" s="41"/>
      <c r="T86" s="60" t="s">
        <v>284</v>
      </c>
      <c r="U86" s="69" t="s">
        <v>284</v>
      </c>
      <c r="V86" s="60" t="s">
        <v>284</v>
      </c>
      <c r="W86" s="69" t="s">
        <v>284</v>
      </c>
      <c r="X86" s="60" t="s">
        <v>284</v>
      </c>
    </row>
    <row r="87" spans="1:24" s="23" customFormat="1" ht="115.5" customHeight="1" x14ac:dyDescent="0.3">
      <c r="A87" s="9" t="s">
        <v>119</v>
      </c>
      <c r="B87" s="9" t="s">
        <v>135</v>
      </c>
      <c r="C87" s="9" t="s">
        <v>140</v>
      </c>
      <c r="D87" s="10" t="s">
        <v>301</v>
      </c>
      <c r="E87" s="20" t="s">
        <v>285</v>
      </c>
      <c r="F87" s="21" t="s">
        <v>472</v>
      </c>
      <c r="G87" s="14">
        <v>35553600</v>
      </c>
      <c r="H87" s="12">
        <v>8000000</v>
      </c>
      <c r="I87" s="22" t="s">
        <v>301</v>
      </c>
      <c r="J87" s="9" t="s">
        <v>513</v>
      </c>
      <c r="K87" s="9" t="s">
        <v>279</v>
      </c>
      <c r="L87" s="10" t="s">
        <v>278</v>
      </c>
      <c r="M87" s="9" t="s">
        <v>258</v>
      </c>
      <c r="N87" s="9" t="s">
        <v>283</v>
      </c>
      <c r="O87" s="69" t="s">
        <v>284</v>
      </c>
      <c r="P87" s="12"/>
      <c r="Q87" s="60" t="s">
        <v>284</v>
      </c>
      <c r="R87" s="69" t="s">
        <v>284</v>
      </c>
      <c r="S87" s="41"/>
      <c r="T87" s="60" t="s">
        <v>284</v>
      </c>
      <c r="U87" s="69" t="s">
        <v>284</v>
      </c>
      <c r="V87" s="60" t="s">
        <v>284</v>
      </c>
      <c r="W87" s="69" t="s">
        <v>284</v>
      </c>
      <c r="X87" s="60" t="s">
        <v>284</v>
      </c>
    </row>
    <row r="88" spans="1:24" s="23" customFormat="1" ht="122.25" customHeight="1" x14ac:dyDescent="0.3">
      <c r="A88" s="9" t="s">
        <v>119</v>
      </c>
      <c r="B88" s="9" t="s">
        <v>141</v>
      </c>
      <c r="C88" s="9" t="s">
        <v>149</v>
      </c>
      <c r="D88" s="9" t="s">
        <v>360</v>
      </c>
      <c r="E88" s="20" t="s">
        <v>429</v>
      </c>
      <c r="F88" s="21" t="s">
        <v>438</v>
      </c>
      <c r="G88" s="14">
        <v>93076813.829999998</v>
      </c>
      <c r="H88" s="12">
        <v>20943435</v>
      </c>
      <c r="I88" s="22" t="s">
        <v>301</v>
      </c>
      <c r="J88" s="9" t="s">
        <v>513</v>
      </c>
      <c r="K88" s="9" t="s">
        <v>279</v>
      </c>
      <c r="L88" s="10" t="s">
        <v>278</v>
      </c>
      <c r="M88" s="9" t="s">
        <v>259</v>
      </c>
      <c r="N88" s="9" t="s">
        <v>283</v>
      </c>
      <c r="O88" s="69" t="s">
        <v>284</v>
      </c>
      <c r="P88" s="12"/>
      <c r="Q88" s="60" t="s">
        <v>284</v>
      </c>
      <c r="R88" s="69" t="s">
        <v>284</v>
      </c>
      <c r="S88" s="41"/>
      <c r="T88" s="60" t="s">
        <v>284</v>
      </c>
      <c r="U88" s="69" t="s">
        <v>284</v>
      </c>
      <c r="V88" s="60" t="s">
        <v>284</v>
      </c>
      <c r="W88" s="69" t="s">
        <v>284</v>
      </c>
      <c r="X88" s="60" t="s">
        <v>284</v>
      </c>
    </row>
    <row r="89" spans="1:24" s="23" customFormat="1" ht="124.5" customHeight="1" x14ac:dyDescent="0.3">
      <c r="A89" s="9" t="s">
        <v>119</v>
      </c>
      <c r="B89" s="9" t="s">
        <v>141</v>
      </c>
      <c r="C89" s="9" t="s">
        <v>150</v>
      </c>
      <c r="D89" s="9" t="s">
        <v>360</v>
      </c>
      <c r="E89" s="20" t="s">
        <v>429</v>
      </c>
      <c r="F89" s="21" t="s">
        <v>438</v>
      </c>
      <c r="G89" s="14">
        <v>78471034.959999993</v>
      </c>
      <c r="H89" s="12">
        <v>20943434</v>
      </c>
      <c r="I89" s="22" t="s">
        <v>301</v>
      </c>
      <c r="J89" s="9" t="s">
        <v>513</v>
      </c>
      <c r="K89" s="9" t="s">
        <v>279</v>
      </c>
      <c r="L89" s="9" t="s">
        <v>278</v>
      </c>
      <c r="M89" s="9" t="s">
        <v>259</v>
      </c>
      <c r="N89" s="9" t="s">
        <v>283</v>
      </c>
      <c r="O89" s="69" t="s">
        <v>284</v>
      </c>
      <c r="P89" s="12"/>
      <c r="Q89" s="60" t="s">
        <v>284</v>
      </c>
      <c r="R89" s="69" t="s">
        <v>284</v>
      </c>
      <c r="S89" s="41"/>
      <c r="T89" s="60" t="s">
        <v>284</v>
      </c>
      <c r="U89" s="69" t="s">
        <v>284</v>
      </c>
      <c r="V89" s="60" t="s">
        <v>284</v>
      </c>
      <c r="W89" s="69" t="s">
        <v>284</v>
      </c>
      <c r="X89" s="60" t="s">
        <v>284</v>
      </c>
    </row>
    <row r="90" spans="1:24" s="23" customFormat="1" ht="114" customHeight="1" x14ac:dyDescent="0.3">
      <c r="A90" s="9" t="s">
        <v>119</v>
      </c>
      <c r="B90" s="9" t="s">
        <v>141</v>
      </c>
      <c r="C90" s="9" t="s">
        <v>150</v>
      </c>
      <c r="D90" s="9" t="s">
        <v>360</v>
      </c>
      <c r="E90" s="20" t="s">
        <v>429</v>
      </c>
      <c r="F90" s="21" t="s">
        <v>438</v>
      </c>
      <c r="G90" s="14">
        <v>14605774.42</v>
      </c>
      <c r="H90" s="12">
        <v>20943434</v>
      </c>
      <c r="I90" s="22" t="s">
        <v>301</v>
      </c>
      <c r="J90" s="9" t="s">
        <v>513</v>
      </c>
      <c r="K90" s="9" t="s">
        <v>279</v>
      </c>
      <c r="L90" s="9" t="s">
        <v>281</v>
      </c>
      <c r="M90" s="9" t="s">
        <v>259</v>
      </c>
      <c r="N90" s="9" t="s">
        <v>283</v>
      </c>
      <c r="O90" s="69" t="s">
        <v>284</v>
      </c>
      <c r="P90" s="12"/>
      <c r="Q90" s="60" t="s">
        <v>284</v>
      </c>
      <c r="R90" s="69" t="s">
        <v>284</v>
      </c>
      <c r="S90" s="41"/>
      <c r="T90" s="60" t="s">
        <v>284</v>
      </c>
      <c r="U90" s="69" t="s">
        <v>284</v>
      </c>
      <c r="V90" s="60" t="s">
        <v>284</v>
      </c>
      <c r="W90" s="69" t="s">
        <v>284</v>
      </c>
      <c r="X90" s="60" t="s">
        <v>284</v>
      </c>
    </row>
    <row r="91" spans="1:24" s="23" customFormat="1" ht="111.75" customHeight="1" x14ac:dyDescent="0.3">
      <c r="A91" s="9" t="s">
        <v>119</v>
      </c>
      <c r="B91" s="9" t="s">
        <v>141</v>
      </c>
      <c r="C91" s="9" t="s">
        <v>151</v>
      </c>
      <c r="D91" s="9" t="s">
        <v>360</v>
      </c>
      <c r="E91" s="20" t="s">
        <v>426</v>
      </c>
      <c r="F91" s="21" t="s">
        <v>429</v>
      </c>
      <c r="G91" s="14">
        <v>93076809.379999995</v>
      </c>
      <c r="H91" s="12">
        <v>20943434</v>
      </c>
      <c r="I91" s="22" t="s">
        <v>402</v>
      </c>
      <c r="J91" s="9" t="s">
        <v>513</v>
      </c>
      <c r="K91" s="9" t="s">
        <v>279</v>
      </c>
      <c r="L91" s="10" t="s">
        <v>278</v>
      </c>
      <c r="M91" s="9" t="s">
        <v>259</v>
      </c>
      <c r="N91" s="9" t="s">
        <v>283</v>
      </c>
      <c r="O91" s="69" t="s">
        <v>284</v>
      </c>
      <c r="P91" s="12"/>
      <c r="Q91" s="60" t="s">
        <v>284</v>
      </c>
      <c r="R91" s="69" t="s">
        <v>284</v>
      </c>
      <c r="S91" s="41"/>
      <c r="T91" s="60" t="s">
        <v>284</v>
      </c>
      <c r="U91" s="69" t="s">
        <v>284</v>
      </c>
      <c r="V91" s="60" t="s">
        <v>284</v>
      </c>
      <c r="W91" s="69" t="s">
        <v>284</v>
      </c>
      <c r="X91" s="60" t="s">
        <v>284</v>
      </c>
    </row>
    <row r="92" spans="1:24" s="23" customFormat="1" ht="110.25" customHeight="1" x14ac:dyDescent="0.3">
      <c r="A92" s="9" t="s">
        <v>119</v>
      </c>
      <c r="B92" s="9" t="s">
        <v>142</v>
      </c>
      <c r="C92" s="9" t="s">
        <v>152</v>
      </c>
      <c r="D92" s="9" t="s">
        <v>360</v>
      </c>
      <c r="E92" s="20" t="s">
        <v>430</v>
      </c>
      <c r="F92" s="20" t="s">
        <v>427</v>
      </c>
      <c r="G92" s="22" t="s">
        <v>301</v>
      </c>
      <c r="H92" s="22" t="s">
        <v>301</v>
      </c>
      <c r="I92" s="22" t="s">
        <v>402</v>
      </c>
      <c r="J92" s="9" t="s">
        <v>513</v>
      </c>
      <c r="K92" s="9" t="s">
        <v>279</v>
      </c>
      <c r="L92" s="10" t="s">
        <v>281</v>
      </c>
      <c r="M92" s="9" t="s">
        <v>259</v>
      </c>
      <c r="N92" s="9" t="s">
        <v>283</v>
      </c>
      <c r="O92" s="69" t="s">
        <v>284</v>
      </c>
      <c r="P92" s="12"/>
      <c r="Q92" s="60" t="s">
        <v>284</v>
      </c>
      <c r="R92" s="69" t="s">
        <v>284</v>
      </c>
      <c r="S92" s="41"/>
      <c r="T92" s="60" t="s">
        <v>284</v>
      </c>
      <c r="U92" s="69" t="s">
        <v>284</v>
      </c>
      <c r="V92" s="60" t="s">
        <v>284</v>
      </c>
      <c r="W92" s="69" t="s">
        <v>284</v>
      </c>
      <c r="X92" s="60" t="s">
        <v>284</v>
      </c>
    </row>
    <row r="93" spans="1:24" s="23" customFormat="1" ht="126" customHeight="1" x14ac:dyDescent="0.3">
      <c r="A93" s="9" t="s">
        <v>119</v>
      </c>
      <c r="B93" s="9" t="s">
        <v>143</v>
      </c>
      <c r="C93" s="9" t="s">
        <v>153</v>
      </c>
      <c r="D93" s="9" t="s">
        <v>360</v>
      </c>
      <c r="E93" s="20" t="s">
        <v>429</v>
      </c>
      <c r="F93" s="21" t="s">
        <v>438</v>
      </c>
      <c r="G93" s="14">
        <v>223707366.53</v>
      </c>
      <c r="H93" s="12">
        <v>50336926</v>
      </c>
      <c r="I93" s="22" t="s">
        <v>301</v>
      </c>
      <c r="J93" s="9" t="s">
        <v>513</v>
      </c>
      <c r="K93" s="9" t="s">
        <v>279</v>
      </c>
      <c r="L93" s="10" t="s">
        <v>278</v>
      </c>
      <c r="M93" s="9" t="s">
        <v>259</v>
      </c>
      <c r="N93" s="9" t="s">
        <v>283</v>
      </c>
      <c r="O93" s="69" t="s">
        <v>284</v>
      </c>
      <c r="P93" s="12"/>
      <c r="Q93" s="60" t="s">
        <v>284</v>
      </c>
      <c r="R93" s="69" t="s">
        <v>284</v>
      </c>
      <c r="S93" s="41"/>
      <c r="T93" s="60" t="s">
        <v>284</v>
      </c>
      <c r="U93" s="69" t="s">
        <v>284</v>
      </c>
      <c r="V93" s="60" t="s">
        <v>284</v>
      </c>
      <c r="W93" s="69" t="s">
        <v>284</v>
      </c>
      <c r="X93" s="60" t="s">
        <v>284</v>
      </c>
    </row>
    <row r="94" spans="1:24" s="23" customFormat="1" ht="118.5" customHeight="1" x14ac:dyDescent="0.3">
      <c r="A94" s="9" t="s">
        <v>119</v>
      </c>
      <c r="B94" s="9" t="s">
        <v>144</v>
      </c>
      <c r="C94" s="9" t="s">
        <v>154</v>
      </c>
      <c r="D94" s="9" t="s">
        <v>360</v>
      </c>
      <c r="E94" s="20" t="s">
        <v>430</v>
      </c>
      <c r="F94" s="20" t="s">
        <v>427</v>
      </c>
      <c r="G94" s="22" t="s">
        <v>301</v>
      </c>
      <c r="H94" s="22" t="s">
        <v>301</v>
      </c>
      <c r="I94" s="22" t="s">
        <v>301</v>
      </c>
      <c r="J94" s="9" t="s">
        <v>513</v>
      </c>
      <c r="K94" s="9" t="s">
        <v>279</v>
      </c>
      <c r="L94" s="10" t="s">
        <v>281</v>
      </c>
      <c r="M94" s="9" t="s">
        <v>259</v>
      </c>
      <c r="N94" s="9" t="s">
        <v>283</v>
      </c>
      <c r="O94" s="69" t="s">
        <v>284</v>
      </c>
      <c r="P94" s="12"/>
      <c r="Q94" s="60" t="s">
        <v>284</v>
      </c>
      <c r="R94" s="69" t="s">
        <v>284</v>
      </c>
      <c r="S94" s="41"/>
      <c r="T94" s="60" t="s">
        <v>284</v>
      </c>
      <c r="U94" s="69" t="s">
        <v>284</v>
      </c>
      <c r="V94" s="60" t="s">
        <v>284</v>
      </c>
      <c r="W94" s="69" t="s">
        <v>284</v>
      </c>
      <c r="X94" s="60" t="s">
        <v>284</v>
      </c>
    </row>
    <row r="95" spans="1:24" s="23" customFormat="1" ht="130.5" customHeight="1" x14ac:dyDescent="0.3">
      <c r="A95" s="9" t="s">
        <v>119</v>
      </c>
      <c r="B95" s="9" t="s">
        <v>145</v>
      </c>
      <c r="C95" s="9" t="s">
        <v>155</v>
      </c>
      <c r="D95" s="9" t="s">
        <v>360</v>
      </c>
      <c r="E95" s="20" t="s">
        <v>429</v>
      </c>
      <c r="F95" s="21" t="s">
        <v>438</v>
      </c>
      <c r="G95" s="14">
        <v>44442000</v>
      </c>
      <c r="H95" s="12">
        <v>10000000</v>
      </c>
      <c r="I95" s="22" t="s">
        <v>402</v>
      </c>
      <c r="J95" s="9" t="s">
        <v>513</v>
      </c>
      <c r="K95" s="9" t="s">
        <v>279</v>
      </c>
      <c r="L95" s="10" t="s">
        <v>278</v>
      </c>
      <c r="M95" s="9" t="s">
        <v>259</v>
      </c>
      <c r="N95" s="9" t="s">
        <v>283</v>
      </c>
      <c r="O95" s="69" t="s">
        <v>284</v>
      </c>
      <c r="P95" s="12"/>
      <c r="Q95" s="60" t="s">
        <v>284</v>
      </c>
      <c r="R95" s="69" t="s">
        <v>284</v>
      </c>
      <c r="S95" s="41"/>
      <c r="T95" s="60" t="s">
        <v>284</v>
      </c>
      <c r="U95" s="69" t="s">
        <v>284</v>
      </c>
      <c r="V95" s="60" t="s">
        <v>284</v>
      </c>
      <c r="W95" s="69" t="s">
        <v>284</v>
      </c>
      <c r="X95" s="60" t="s">
        <v>284</v>
      </c>
    </row>
    <row r="96" spans="1:24" s="23" customFormat="1" ht="145.5" customHeight="1" x14ac:dyDescent="0.3">
      <c r="A96" s="9" t="s">
        <v>119</v>
      </c>
      <c r="B96" s="9" t="s">
        <v>441</v>
      </c>
      <c r="C96" s="9" t="s">
        <v>517</v>
      </c>
      <c r="D96" s="9" t="s">
        <v>360</v>
      </c>
      <c r="E96" s="20" t="s">
        <v>429</v>
      </c>
      <c r="F96" s="20" t="s">
        <v>438</v>
      </c>
      <c r="G96" s="22" t="s">
        <v>301</v>
      </c>
      <c r="H96" s="22" t="s">
        <v>301</v>
      </c>
      <c r="I96" s="22" t="s">
        <v>402</v>
      </c>
      <c r="J96" s="9" t="s">
        <v>513</v>
      </c>
      <c r="K96" s="9" t="s">
        <v>279</v>
      </c>
      <c r="L96" s="10" t="s">
        <v>281</v>
      </c>
      <c r="M96" s="9" t="s">
        <v>259</v>
      </c>
      <c r="N96" s="9" t="s">
        <v>283</v>
      </c>
      <c r="O96" s="69" t="s">
        <v>284</v>
      </c>
      <c r="P96" s="12"/>
      <c r="Q96" s="60" t="s">
        <v>284</v>
      </c>
      <c r="R96" s="69" t="s">
        <v>284</v>
      </c>
      <c r="S96" s="41"/>
      <c r="T96" s="60" t="s">
        <v>284</v>
      </c>
      <c r="U96" s="69" t="s">
        <v>284</v>
      </c>
      <c r="V96" s="60" t="s">
        <v>284</v>
      </c>
      <c r="W96" s="69" t="s">
        <v>284</v>
      </c>
      <c r="X96" s="60" t="s">
        <v>284</v>
      </c>
    </row>
    <row r="97" spans="1:24" s="23" customFormat="1" ht="144.75" customHeight="1" x14ac:dyDescent="0.3">
      <c r="A97" s="9" t="s">
        <v>119</v>
      </c>
      <c r="B97" s="9" t="s">
        <v>146</v>
      </c>
      <c r="C97" s="9" t="s">
        <v>290</v>
      </c>
      <c r="D97" s="9" t="s">
        <v>486</v>
      </c>
      <c r="E97" s="20" t="s">
        <v>427</v>
      </c>
      <c r="F97" s="20" t="s">
        <v>437</v>
      </c>
      <c r="G97" s="14">
        <v>106660800</v>
      </c>
      <c r="H97" s="12">
        <v>24000000</v>
      </c>
      <c r="I97" s="22" t="s">
        <v>301</v>
      </c>
      <c r="J97" s="9" t="s">
        <v>513</v>
      </c>
      <c r="K97" s="9" t="s">
        <v>279</v>
      </c>
      <c r="L97" s="10" t="s">
        <v>278</v>
      </c>
      <c r="M97" s="9" t="s">
        <v>260</v>
      </c>
      <c r="N97" s="9" t="s">
        <v>283</v>
      </c>
      <c r="O97" s="69" t="s">
        <v>284</v>
      </c>
      <c r="P97" s="12"/>
      <c r="Q97" s="60" t="s">
        <v>284</v>
      </c>
      <c r="R97" s="69" t="s">
        <v>284</v>
      </c>
      <c r="S97" s="41"/>
      <c r="T97" s="60" t="s">
        <v>284</v>
      </c>
      <c r="U97" s="69" t="s">
        <v>284</v>
      </c>
      <c r="V97" s="60" t="s">
        <v>284</v>
      </c>
      <c r="W97" s="69" t="s">
        <v>284</v>
      </c>
      <c r="X97" s="60" t="s">
        <v>284</v>
      </c>
    </row>
    <row r="98" spans="1:24" s="23" customFormat="1" ht="132.75" customHeight="1" x14ac:dyDescent="0.3">
      <c r="A98" s="9" t="s">
        <v>119</v>
      </c>
      <c r="B98" s="9" t="s">
        <v>147</v>
      </c>
      <c r="C98" s="9" t="s">
        <v>422</v>
      </c>
      <c r="D98" s="9" t="s">
        <v>359</v>
      </c>
      <c r="E98" s="20" t="s">
        <v>428</v>
      </c>
      <c r="F98" s="46" t="s">
        <v>431</v>
      </c>
      <c r="G98" s="14">
        <v>31553820</v>
      </c>
      <c r="H98" s="12">
        <v>7100000</v>
      </c>
      <c r="I98" s="22" t="s">
        <v>402</v>
      </c>
      <c r="J98" s="9" t="s">
        <v>513</v>
      </c>
      <c r="K98" s="9" t="s">
        <v>279</v>
      </c>
      <c r="L98" s="10" t="s">
        <v>281</v>
      </c>
      <c r="M98" s="9" t="s">
        <v>260</v>
      </c>
      <c r="N98" s="9" t="s">
        <v>283</v>
      </c>
      <c r="O98" s="69" t="s">
        <v>284</v>
      </c>
      <c r="P98" s="12"/>
      <c r="Q98" s="60" t="s">
        <v>284</v>
      </c>
      <c r="R98" s="69" t="s">
        <v>284</v>
      </c>
      <c r="S98" s="41"/>
      <c r="T98" s="60" t="s">
        <v>284</v>
      </c>
      <c r="U98" s="69" t="s">
        <v>284</v>
      </c>
      <c r="V98" s="60" t="s">
        <v>284</v>
      </c>
      <c r="W98" s="69" t="s">
        <v>284</v>
      </c>
      <c r="X98" s="60" t="s">
        <v>284</v>
      </c>
    </row>
    <row r="99" spans="1:24" s="23" customFormat="1" ht="133.5" customHeight="1" x14ac:dyDescent="0.3">
      <c r="A99" s="9" t="s">
        <v>119</v>
      </c>
      <c r="B99" s="9" t="s">
        <v>147</v>
      </c>
      <c r="C99" s="9" t="s">
        <v>291</v>
      </c>
      <c r="D99" s="9" t="s">
        <v>489</v>
      </c>
      <c r="E99" s="20" t="s">
        <v>428</v>
      </c>
      <c r="F99" s="21" t="s">
        <v>431</v>
      </c>
      <c r="G99" s="14">
        <v>21332160</v>
      </c>
      <c r="H99" s="12">
        <v>4800000</v>
      </c>
      <c r="I99" s="22" t="s">
        <v>402</v>
      </c>
      <c r="J99" s="9" t="s">
        <v>513</v>
      </c>
      <c r="K99" s="9" t="s">
        <v>279</v>
      </c>
      <c r="L99" s="10" t="s">
        <v>278</v>
      </c>
      <c r="M99" s="9" t="s">
        <v>260</v>
      </c>
      <c r="N99" s="9" t="s">
        <v>283</v>
      </c>
      <c r="O99" s="69" t="s">
        <v>284</v>
      </c>
      <c r="P99" s="12"/>
      <c r="Q99" s="60" t="s">
        <v>284</v>
      </c>
      <c r="R99" s="69" t="s">
        <v>284</v>
      </c>
      <c r="S99" s="41"/>
      <c r="T99" s="60" t="s">
        <v>284</v>
      </c>
      <c r="U99" s="69" t="s">
        <v>284</v>
      </c>
      <c r="V99" s="60" t="s">
        <v>284</v>
      </c>
      <c r="W99" s="69" t="s">
        <v>284</v>
      </c>
      <c r="X99" s="60" t="s">
        <v>284</v>
      </c>
    </row>
    <row r="100" spans="1:24" s="23" customFormat="1" ht="121.2" customHeight="1" x14ac:dyDescent="0.3">
      <c r="A100" s="9" t="s">
        <v>119</v>
      </c>
      <c r="B100" s="9" t="s">
        <v>147</v>
      </c>
      <c r="C100" s="9" t="s">
        <v>423</v>
      </c>
      <c r="D100" s="9" t="s">
        <v>488</v>
      </c>
      <c r="E100" s="46" t="s">
        <v>428</v>
      </c>
      <c r="F100" s="154" t="s">
        <v>431</v>
      </c>
      <c r="G100" s="14">
        <v>2466531</v>
      </c>
      <c r="H100" s="12">
        <v>555000</v>
      </c>
      <c r="I100" s="22" t="s">
        <v>402</v>
      </c>
      <c r="J100" s="9" t="s">
        <v>513</v>
      </c>
      <c r="K100" s="9" t="s">
        <v>279</v>
      </c>
      <c r="L100" s="10" t="s">
        <v>281</v>
      </c>
      <c r="M100" s="9" t="s">
        <v>260</v>
      </c>
      <c r="N100" s="9" t="s">
        <v>283</v>
      </c>
      <c r="O100" s="69" t="s">
        <v>284</v>
      </c>
      <c r="P100" s="12"/>
      <c r="Q100" s="60" t="s">
        <v>284</v>
      </c>
      <c r="R100" s="69" t="s">
        <v>284</v>
      </c>
      <c r="S100" s="41"/>
      <c r="T100" s="60" t="s">
        <v>284</v>
      </c>
      <c r="U100" s="69" t="s">
        <v>284</v>
      </c>
      <c r="V100" s="60" t="s">
        <v>284</v>
      </c>
      <c r="W100" s="69" t="s">
        <v>284</v>
      </c>
      <c r="X100" s="60" t="s">
        <v>284</v>
      </c>
    </row>
    <row r="101" spans="1:24" s="23" customFormat="1" ht="117.75" customHeight="1" x14ac:dyDescent="0.3">
      <c r="A101" s="9" t="s">
        <v>119</v>
      </c>
      <c r="B101" s="9" t="s">
        <v>147</v>
      </c>
      <c r="C101" s="9" t="s">
        <v>292</v>
      </c>
      <c r="D101" s="9" t="s">
        <v>489</v>
      </c>
      <c r="E101" s="20" t="s">
        <v>437</v>
      </c>
      <c r="F101" s="20" t="s">
        <v>439</v>
      </c>
      <c r="G101" s="14">
        <v>22108788.390000001</v>
      </c>
      <c r="H101" s="12">
        <v>4974751</v>
      </c>
      <c r="I101" s="22" t="s">
        <v>402</v>
      </c>
      <c r="J101" s="9" t="s">
        <v>513</v>
      </c>
      <c r="K101" s="9" t="s">
        <v>279</v>
      </c>
      <c r="L101" s="10" t="s">
        <v>278</v>
      </c>
      <c r="M101" s="9" t="s">
        <v>260</v>
      </c>
      <c r="N101" s="9" t="s">
        <v>283</v>
      </c>
      <c r="O101" s="69" t="s">
        <v>284</v>
      </c>
      <c r="P101" s="12"/>
      <c r="Q101" s="60" t="s">
        <v>284</v>
      </c>
      <c r="R101" s="69" t="s">
        <v>284</v>
      </c>
      <c r="S101" s="41"/>
      <c r="T101" s="60" t="s">
        <v>284</v>
      </c>
      <c r="U101" s="69" t="s">
        <v>284</v>
      </c>
      <c r="V101" s="60" t="s">
        <v>284</v>
      </c>
      <c r="W101" s="69" t="s">
        <v>284</v>
      </c>
      <c r="X101" s="60" t="s">
        <v>284</v>
      </c>
    </row>
    <row r="102" spans="1:24" s="23" customFormat="1" ht="364.95" customHeight="1" x14ac:dyDescent="0.3">
      <c r="A102" s="9" t="s">
        <v>119</v>
      </c>
      <c r="B102" s="9" t="s">
        <v>148</v>
      </c>
      <c r="C102" s="9" t="s">
        <v>156</v>
      </c>
      <c r="D102" s="9" t="s">
        <v>487</v>
      </c>
      <c r="E102" s="123">
        <v>45239</v>
      </c>
      <c r="F102" s="123">
        <v>45428</v>
      </c>
      <c r="G102" s="14">
        <v>101162600</v>
      </c>
      <c r="H102" s="12">
        <v>22000000</v>
      </c>
      <c r="I102" s="124">
        <v>5708743</v>
      </c>
      <c r="J102" s="9" t="s">
        <v>513</v>
      </c>
      <c r="K102" s="9" t="s">
        <v>279</v>
      </c>
      <c r="L102" s="10" t="s">
        <v>278</v>
      </c>
      <c r="M102" s="9" t="s">
        <v>260</v>
      </c>
      <c r="N102" s="9" t="s">
        <v>284</v>
      </c>
      <c r="O102" s="69" t="s">
        <v>284</v>
      </c>
      <c r="P102" s="12"/>
      <c r="Q102" s="60" t="s">
        <v>284</v>
      </c>
      <c r="R102" s="69" t="s">
        <v>284</v>
      </c>
      <c r="S102" s="41"/>
      <c r="T102" s="60" t="s">
        <v>284</v>
      </c>
      <c r="U102" s="69" t="s">
        <v>284</v>
      </c>
      <c r="V102" s="60" t="s">
        <v>284</v>
      </c>
      <c r="W102" s="69" t="s">
        <v>284</v>
      </c>
      <c r="X102" s="60" t="s">
        <v>284</v>
      </c>
    </row>
    <row r="103" spans="1:24" s="23" customFormat="1" ht="409.2" customHeight="1" x14ac:dyDescent="0.3">
      <c r="A103" s="9" t="s">
        <v>157</v>
      </c>
      <c r="B103" s="9" t="s">
        <v>158</v>
      </c>
      <c r="C103" s="9" t="s">
        <v>162</v>
      </c>
      <c r="D103" s="9" t="s">
        <v>361</v>
      </c>
      <c r="E103" s="20" t="s">
        <v>415</v>
      </c>
      <c r="F103" s="20" t="s">
        <v>415</v>
      </c>
      <c r="G103" s="30">
        <v>64208581</v>
      </c>
      <c r="H103" s="12">
        <v>14142859</v>
      </c>
      <c r="I103" s="27">
        <v>11330926</v>
      </c>
      <c r="J103" s="9" t="s">
        <v>513</v>
      </c>
      <c r="K103" s="9" t="s">
        <v>280</v>
      </c>
      <c r="L103" s="10" t="s">
        <v>281</v>
      </c>
      <c r="M103" s="9" t="s">
        <v>261</v>
      </c>
      <c r="N103" s="9" t="s">
        <v>284</v>
      </c>
      <c r="O103" s="37">
        <v>66471427</v>
      </c>
      <c r="P103" s="12">
        <v>14142857</v>
      </c>
      <c r="Q103" s="62">
        <v>45292</v>
      </c>
      <c r="R103" s="37">
        <v>66471427</v>
      </c>
      <c r="S103" s="41">
        <v>14142857</v>
      </c>
      <c r="T103" s="26" t="s">
        <v>289</v>
      </c>
      <c r="U103" s="37">
        <v>66471427</v>
      </c>
      <c r="V103" s="26" t="s">
        <v>303</v>
      </c>
      <c r="W103" s="37">
        <f>Harmonogram[[#This Row],[Kwota dofinansowania nabór IV]]*3</f>
        <v>199414281</v>
      </c>
      <c r="X103" s="60" t="s">
        <v>328</v>
      </c>
    </row>
    <row r="104" spans="1:24" s="23" customFormat="1" ht="298.5" customHeight="1" x14ac:dyDescent="0.3">
      <c r="A104" s="9" t="s">
        <v>157</v>
      </c>
      <c r="B104" s="9" t="s">
        <v>159</v>
      </c>
      <c r="C104" s="9" t="s">
        <v>163</v>
      </c>
      <c r="D104" s="9" t="s">
        <v>361</v>
      </c>
      <c r="E104" s="20" t="s">
        <v>415</v>
      </c>
      <c r="F104" s="20" t="s">
        <v>415</v>
      </c>
      <c r="G104" s="14">
        <v>1275000</v>
      </c>
      <c r="H104" s="12">
        <v>300000</v>
      </c>
      <c r="I104" s="22" t="s">
        <v>402</v>
      </c>
      <c r="J104" s="9" t="s">
        <v>513</v>
      </c>
      <c r="K104" s="9" t="s">
        <v>280</v>
      </c>
      <c r="L104" s="10" t="s">
        <v>281</v>
      </c>
      <c r="M104" s="9" t="s">
        <v>261</v>
      </c>
      <c r="N104" s="31" t="s">
        <v>396</v>
      </c>
      <c r="O104" s="37">
        <v>5999670</v>
      </c>
      <c r="P104" s="12">
        <v>1350000</v>
      </c>
      <c r="Q104" s="62" t="s">
        <v>285</v>
      </c>
      <c r="R104" s="37">
        <v>5999670</v>
      </c>
      <c r="S104" s="41">
        <v>1350000</v>
      </c>
      <c r="T104" s="26" t="s">
        <v>310</v>
      </c>
      <c r="U104" s="68" t="s">
        <v>284</v>
      </c>
      <c r="V104" s="26" t="s">
        <v>284</v>
      </c>
      <c r="W104" s="68" t="s">
        <v>284</v>
      </c>
      <c r="X104" s="26" t="s">
        <v>284</v>
      </c>
    </row>
    <row r="105" spans="1:24" s="23" customFormat="1" ht="409.5" customHeight="1" x14ac:dyDescent="0.3">
      <c r="A105" s="9" t="s">
        <v>157</v>
      </c>
      <c r="B105" s="9" t="s">
        <v>160</v>
      </c>
      <c r="C105" s="9" t="s">
        <v>164</v>
      </c>
      <c r="D105" s="9" t="s">
        <v>361</v>
      </c>
      <c r="E105" s="20">
        <v>45250</v>
      </c>
      <c r="F105" s="20">
        <v>45263</v>
      </c>
      <c r="G105" s="14">
        <v>5950000</v>
      </c>
      <c r="H105" s="12">
        <v>1400000</v>
      </c>
      <c r="I105" s="27">
        <v>700000</v>
      </c>
      <c r="J105" s="9" t="s">
        <v>513</v>
      </c>
      <c r="K105" s="9" t="s">
        <v>282</v>
      </c>
      <c r="L105" s="10" t="s">
        <v>281</v>
      </c>
      <c r="M105" s="9" t="s">
        <v>261</v>
      </c>
      <c r="N105" s="31" t="s">
        <v>526</v>
      </c>
      <c r="O105" s="68"/>
      <c r="P105" s="12"/>
      <c r="Q105" s="26"/>
      <c r="R105" s="68"/>
      <c r="S105" s="41"/>
      <c r="T105" s="26"/>
      <c r="U105" s="68"/>
      <c r="V105" s="26"/>
      <c r="W105" s="68"/>
      <c r="X105" s="26"/>
    </row>
    <row r="106" spans="1:24" s="23" customFormat="1" ht="182.4" customHeight="1" x14ac:dyDescent="0.3">
      <c r="A106" s="9" t="s">
        <v>157</v>
      </c>
      <c r="B106" s="9" t="s">
        <v>161</v>
      </c>
      <c r="C106" s="9" t="s">
        <v>165</v>
      </c>
      <c r="D106" s="9" t="s">
        <v>362</v>
      </c>
      <c r="E106" s="21" t="s">
        <v>426</v>
      </c>
      <c r="F106" s="21" t="s">
        <v>434</v>
      </c>
      <c r="G106" s="14">
        <v>12740041.48</v>
      </c>
      <c r="H106" s="12">
        <v>2866667</v>
      </c>
      <c r="I106" s="22" t="s">
        <v>301</v>
      </c>
      <c r="J106" s="9" t="s">
        <v>513</v>
      </c>
      <c r="K106" s="9" t="s">
        <v>280</v>
      </c>
      <c r="L106" s="10" t="s">
        <v>278</v>
      </c>
      <c r="M106" s="9" t="s">
        <v>261</v>
      </c>
      <c r="N106" s="9" t="s">
        <v>283</v>
      </c>
      <c r="O106" s="37">
        <v>12740041.48</v>
      </c>
      <c r="P106" s="12">
        <v>2866667</v>
      </c>
      <c r="Q106" s="26" t="s">
        <v>295</v>
      </c>
      <c r="R106" s="37">
        <v>12740037.039999999</v>
      </c>
      <c r="S106" s="41">
        <v>2866666</v>
      </c>
      <c r="T106" s="26" t="s">
        <v>311</v>
      </c>
      <c r="U106" s="69" t="s">
        <v>284</v>
      </c>
      <c r="V106" s="60" t="s">
        <v>284</v>
      </c>
      <c r="W106" s="69" t="s">
        <v>284</v>
      </c>
      <c r="X106" s="60" t="s">
        <v>284</v>
      </c>
    </row>
    <row r="107" spans="1:24" s="23" customFormat="1" ht="182.25" customHeight="1" x14ac:dyDescent="0.3">
      <c r="A107" s="9" t="s">
        <v>157</v>
      </c>
      <c r="B107" s="9" t="s">
        <v>166</v>
      </c>
      <c r="C107" s="9" t="s">
        <v>167</v>
      </c>
      <c r="D107" s="9" t="s">
        <v>362</v>
      </c>
      <c r="E107" s="21" t="s">
        <v>524</v>
      </c>
      <c r="F107" s="21" t="s">
        <v>525</v>
      </c>
      <c r="G107" s="14">
        <v>3893928.04</v>
      </c>
      <c r="H107" s="12">
        <v>876182</v>
      </c>
      <c r="I107" s="22" t="s">
        <v>402</v>
      </c>
      <c r="J107" s="9" t="s">
        <v>513</v>
      </c>
      <c r="K107" s="9" t="s">
        <v>280</v>
      </c>
      <c r="L107" s="10" t="s">
        <v>278</v>
      </c>
      <c r="M107" s="9" t="s">
        <v>262</v>
      </c>
      <c r="N107" s="9" t="s">
        <v>283</v>
      </c>
      <c r="O107" s="70">
        <v>3893928.04</v>
      </c>
      <c r="P107" s="12">
        <v>876182</v>
      </c>
      <c r="Q107" s="26" t="s">
        <v>312</v>
      </c>
      <c r="R107" s="70">
        <v>3893928.04</v>
      </c>
      <c r="S107" s="41">
        <v>876182</v>
      </c>
      <c r="T107" s="26" t="s">
        <v>313</v>
      </c>
      <c r="U107" s="69" t="s">
        <v>284</v>
      </c>
      <c r="V107" s="60" t="s">
        <v>284</v>
      </c>
      <c r="W107" s="69" t="s">
        <v>284</v>
      </c>
      <c r="X107" s="60" t="s">
        <v>284</v>
      </c>
    </row>
    <row r="108" spans="1:24" s="23" customFormat="1" ht="181.95" customHeight="1" x14ac:dyDescent="0.3">
      <c r="A108" s="9" t="s">
        <v>157</v>
      </c>
      <c r="B108" s="9" t="s">
        <v>166</v>
      </c>
      <c r="C108" s="9" t="s">
        <v>168</v>
      </c>
      <c r="D108" s="9" t="s">
        <v>362</v>
      </c>
      <c r="E108" s="20" t="s">
        <v>429</v>
      </c>
      <c r="F108" s="21" t="s">
        <v>430</v>
      </c>
      <c r="G108" s="14">
        <v>4339934.62</v>
      </c>
      <c r="H108" s="12">
        <v>976539</v>
      </c>
      <c r="I108" s="22" t="s">
        <v>301</v>
      </c>
      <c r="J108" s="9" t="s">
        <v>513</v>
      </c>
      <c r="K108" s="9" t="s">
        <v>280</v>
      </c>
      <c r="L108" s="10" t="s">
        <v>278</v>
      </c>
      <c r="M108" s="9" t="s">
        <v>262</v>
      </c>
      <c r="N108" s="9" t="s">
        <v>283</v>
      </c>
      <c r="O108" s="37">
        <v>4339934.62</v>
      </c>
      <c r="P108" s="12">
        <v>976539</v>
      </c>
      <c r="Q108" s="26" t="s">
        <v>314</v>
      </c>
      <c r="R108" s="69" t="s">
        <v>284</v>
      </c>
      <c r="S108" s="41"/>
      <c r="T108" s="60" t="s">
        <v>284</v>
      </c>
      <c r="U108" s="69" t="s">
        <v>284</v>
      </c>
      <c r="V108" s="60" t="s">
        <v>284</v>
      </c>
      <c r="W108" s="69" t="s">
        <v>284</v>
      </c>
      <c r="X108" s="60" t="s">
        <v>284</v>
      </c>
    </row>
    <row r="109" spans="1:24" s="23" customFormat="1" ht="409.2" customHeight="1" x14ac:dyDescent="0.3">
      <c r="A109" s="9" t="s">
        <v>157</v>
      </c>
      <c r="B109" s="9" t="s">
        <v>169</v>
      </c>
      <c r="C109" s="9" t="s">
        <v>172</v>
      </c>
      <c r="D109" s="9" t="s">
        <v>362</v>
      </c>
      <c r="E109" s="20" t="s">
        <v>415</v>
      </c>
      <c r="F109" s="20" t="s">
        <v>415</v>
      </c>
      <c r="G109" s="14">
        <v>91966000</v>
      </c>
      <c r="H109" s="12">
        <v>20000000</v>
      </c>
      <c r="I109" s="22" t="s">
        <v>402</v>
      </c>
      <c r="J109" s="9" t="s">
        <v>513</v>
      </c>
      <c r="K109" s="9" t="s">
        <v>280</v>
      </c>
      <c r="L109" s="10" t="s">
        <v>278</v>
      </c>
      <c r="M109" s="9" t="s">
        <v>263</v>
      </c>
      <c r="N109" s="9" t="s">
        <v>283</v>
      </c>
      <c r="O109" s="37">
        <v>44442000</v>
      </c>
      <c r="P109" s="12">
        <v>10000000</v>
      </c>
      <c r="Q109" s="26" t="s">
        <v>314</v>
      </c>
      <c r="R109" s="69" t="s">
        <v>284</v>
      </c>
      <c r="S109" s="41"/>
      <c r="T109" s="60" t="s">
        <v>284</v>
      </c>
      <c r="U109" s="69" t="s">
        <v>284</v>
      </c>
      <c r="V109" s="60" t="s">
        <v>284</v>
      </c>
      <c r="W109" s="69" t="s">
        <v>284</v>
      </c>
      <c r="X109" s="60" t="s">
        <v>284</v>
      </c>
    </row>
    <row r="110" spans="1:24" s="23" customFormat="1" ht="150" x14ac:dyDescent="0.3">
      <c r="A110" s="9" t="s">
        <v>157</v>
      </c>
      <c r="B110" s="9" t="s">
        <v>169</v>
      </c>
      <c r="C110" s="9" t="s">
        <v>173</v>
      </c>
      <c r="D110" s="9" t="s">
        <v>362</v>
      </c>
      <c r="E110" s="20" t="s">
        <v>415</v>
      </c>
      <c r="F110" s="20" t="s">
        <v>415</v>
      </c>
      <c r="G110" s="14">
        <v>25302513.609999999</v>
      </c>
      <c r="H110" s="12">
        <v>5502580</v>
      </c>
      <c r="I110" s="43">
        <v>2976767.75</v>
      </c>
      <c r="J110" s="9" t="s">
        <v>513</v>
      </c>
      <c r="K110" s="9" t="s">
        <v>280</v>
      </c>
      <c r="L110" s="10" t="s">
        <v>278</v>
      </c>
      <c r="M110" s="9" t="s">
        <v>263</v>
      </c>
      <c r="N110" s="9" t="s">
        <v>283</v>
      </c>
      <c r="O110" s="37">
        <v>24454566.039999999</v>
      </c>
      <c r="P110" s="12">
        <v>5502580</v>
      </c>
      <c r="Q110" s="26" t="s">
        <v>295</v>
      </c>
      <c r="R110" s="37">
        <v>24454566.039999999</v>
      </c>
      <c r="S110" s="41">
        <v>5502580</v>
      </c>
      <c r="T110" s="26" t="s">
        <v>321</v>
      </c>
      <c r="U110" s="68" t="s">
        <v>284</v>
      </c>
      <c r="V110" s="26" t="s">
        <v>284</v>
      </c>
      <c r="W110" s="69" t="s">
        <v>284</v>
      </c>
      <c r="X110" s="60" t="s">
        <v>284</v>
      </c>
    </row>
    <row r="111" spans="1:24" s="23" customFormat="1" ht="320.25" customHeight="1" x14ac:dyDescent="0.3">
      <c r="A111" s="9" t="s">
        <v>157</v>
      </c>
      <c r="B111" s="9" t="s">
        <v>170</v>
      </c>
      <c r="C111" s="9" t="s">
        <v>174</v>
      </c>
      <c r="D111" s="38" t="s">
        <v>361</v>
      </c>
      <c r="E111" s="20" t="s">
        <v>415</v>
      </c>
      <c r="F111" s="20" t="s">
        <v>415</v>
      </c>
      <c r="G111" s="14" t="s">
        <v>393</v>
      </c>
      <c r="H111" s="12">
        <v>6198524</v>
      </c>
      <c r="I111" s="22" t="s">
        <v>402</v>
      </c>
      <c r="J111" s="9" t="s">
        <v>513</v>
      </c>
      <c r="K111" s="9" t="s">
        <v>282</v>
      </c>
      <c r="L111" s="10" t="s">
        <v>281</v>
      </c>
      <c r="M111" s="9" t="s">
        <v>263</v>
      </c>
      <c r="N111" s="9" t="s">
        <v>394</v>
      </c>
      <c r="O111" s="37">
        <v>61127873.340000004</v>
      </c>
      <c r="P111" s="12">
        <v>13754528</v>
      </c>
      <c r="Q111" s="26" t="s">
        <v>395</v>
      </c>
      <c r="R111" s="68" t="s">
        <v>284</v>
      </c>
      <c r="S111" s="41"/>
      <c r="T111" s="26" t="s">
        <v>284</v>
      </c>
      <c r="U111" s="68" t="s">
        <v>284</v>
      </c>
      <c r="V111" s="26" t="s">
        <v>284</v>
      </c>
      <c r="W111" s="69" t="s">
        <v>284</v>
      </c>
      <c r="X111" s="60" t="s">
        <v>284</v>
      </c>
    </row>
    <row r="112" spans="1:24" s="23" customFormat="1" ht="163.19999999999999" customHeight="1" x14ac:dyDescent="0.3">
      <c r="A112" s="9" t="s">
        <v>157</v>
      </c>
      <c r="B112" s="9" t="s">
        <v>171</v>
      </c>
      <c r="C112" s="9" t="s">
        <v>175</v>
      </c>
      <c r="D112" s="9" t="s">
        <v>363</v>
      </c>
      <c r="E112" s="20" t="s">
        <v>438</v>
      </c>
      <c r="F112" s="21" t="s">
        <v>427</v>
      </c>
      <c r="G112" s="14">
        <v>10641041.380000001</v>
      </c>
      <c r="H112" s="12">
        <v>2394366</v>
      </c>
      <c r="I112" s="22" t="s">
        <v>301</v>
      </c>
      <c r="J112" s="9" t="s">
        <v>513</v>
      </c>
      <c r="K112" s="9" t="s">
        <v>280</v>
      </c>
      <c r="L112" s="10" t="s">
        <v>278</v>
      </c>
      <c r="M112" s="9" t="s">
        <v>263</v>
      </c>
      <c r="N112" s="9" t="s">
        <v>283</v>
      </c>
      <c r="O112" s="69" t="s">
        <v>284</v>
      </c>
      <c r="P112" s="12"/>
      <c r="Q112" s="60" t="s">
        <v>284</v>
      </c>
      <c r="R112" s="69" t="s">
        <v>284</v>
      </c>
      <c r="S112" s="41"/>
      <c r="T112" s="60" t="s">
        <v>284</v>
      </c>
      <c r="U112" s="69" t="s">
        <v>284</v>
      </c>
      <c r="V112" s="60" t="s">
        <v>284</v>
      </c>
      <c r="W112" s="69" t="s">
        <v>284</v>
      </c>
      <c r="X112" s="60" t="s">
        <v>284</v>
      </c>
    </row>
    <row r="113" spans="1:24" s="23" customFormat="1" ht="70.5" customHeight="1" x14ac:dyDescent="0.3">
      <c r="A113" s="9" t="s">
        <v>157</v>
      </c>
      <c r="B113" s="9" t="s">
        <v>171</v>
      </c>
      <c r="C113" s="9" t="s">
        <v>176</v>
      </c>
      <c r="D113" s="9" t="s">
        <v>364</v>
      </c>
      <c r="E113" s="20" t="s">
        <v>438</v>
      </c>
      <c r="F113" s="21" t="s">
        <v>427</v>
      </c>
      <c r="G113" s="14">
        <v>1773506.9</v>
      </c>
      <c r="H113" s="12">
        <v>399061</v>
      </c>
      <c r="I113" s="22" t="s">
        <v>301</v>
      </c>
      <c r="J113" s="9" t="s">
        <v>513</v>
      </c>
      <c r="K113" s="9" t="s">
        <v>280</v>
      </c>
      <c r="L113" s="10" t="s">
        <v>278</v>
      </c>
      <c r="M113" s="9" t="s">
        <v>263</v>
      </c>
      <c r="N113" s="9" t="s">
        <v>283</v>
      </c>
      <c r="O113" s="69" t="s">
        <v>284</v>
      </c>
      <c r="P113" s="12"/>
      <c r="Q113" s="60" t="s">
        <v>284</v>
      </c>
      <c r="R113" s="69" t="s">
        <v>284</v>
      </c>
      <c r="S113" s="41"/>
      <c r="T113" s="60" t="s">
        <v>284</v>
      </c>
      <c r="U113" s="69" t="s">
        <v>284</v>
      </c>
      <c r="V113" s="60" t="s">
        <v>284</v>
      </c>
      <c r="W113" s="69" t="s">
        <v>284</v>
      </c>
      <c r="X113" s="60" t="s">
        <v>284</v>
      </c>
    </row>
    <row r="114" spans="1:24" s="23" customFormat="1" ht="165.75" customHeight="1" x14ac:dyDescent="0.3">
      <c r="A114" s="9" t="s">
        <v>157</v>
      </c>
      <c r="B114" s="9" t="s">
        <v>177</v>
      </c>
      <c r="C114" s="9" t="s">
        <v>293</v>
      </c>
      <c r="D114" s="9" t="s">
        <v>365</v>
      </c>
      <c r="E114" s="20" t="s">
        <v>426</v>
      </c>
      <c r="F114" s="21" t="s">
        <v>432</v>
      </c>
      <c r="G114" s="14">
        <v>38664540</v>
      </c>
      <c r="H114" s="12">
        <v>8700000</v>
      </c>
      <c r="I114" s="22" t="s">
        <v>301</v>
      </c>
      <c r="J114" s="9" t="s">
        <v>513</v>
      </c>
      <c r="K114" s="9" t="s">
        <v>282</v>
      </c>
      <c r="L114" s="10" t="s">
        <v>278</v>
      </c>
      <c r="M114" s="9" t="s">
        <v>264</v>
      </c>
      <c r="N114" s="9" t="s">
        <v>283</v>
      </c>
      <c r="O114" s="69" t="s">
        <v>284</v>
      </c>
      <c r="P114" s="12"/>
      <c r="Q114" s="60" t="s">
        <v>284</v>
      </c>
      <c r="R114" s="69" t="s">
        <v>284</v>
      </c>
      <c r="S114" s="41"/>
      <c r="T114" s="60" t="s">
        <v>284</v>
      </c>
      <c r="U114" s="69" t="s">
        <v>284</v>
      </c>
      <c r="V114" s="60" t="s">
        <v>284</v>
      </c>
      <c r="W114" s="69" t="s">
        <v>284</v>
      </c>
      <c r="X114" s="60" t="s">
        <v>284</v>
      </c>
    </row>
    <row r="115" spans="1:24" s="23" customFormat="1" ht="165.75" customHeight="1" x14ac:dyDescent="0.3">
      <c r="A115" s="9" t="s">
        <v>157</v>
      </c>
      <c r="B115" s="9" t="s">
        <v>177</v>
      </c>
      <c r="C115" s="9" t="s">
        <v>294</v>
      </c>
      <c r="D115" s="10" t="s">
        <v>301</v>
      </c>
      <c r="E115" s="20" t="s">
        <v>295</v>
      </c>
      <c r="F115" s="21" t="s">
        <v>471</v>
      </c>
      <c r="G115" s="14">
        <v>38664540</v>
      </c>
      <c r="H115" s="12">
        <v>8700000</v>
      </c>
      <c r="I115" s="22" t="s">
        <v>301</v>
      </c>
      <c r="J115" s="9" t="s">
        <v>513</v>
      </c>
      <c r="K115" s="9" t="s">
        <v>282</v>
      </c>
      <c r="L115" s="10" t="s">
        <v>278</v>
      </c>
      <c r="M115" s="9" t="s">
        <v>264</v>
      </c>
      <c r="N115" s="9" t="s">
        <v>283</v>
      </c>
      <c r="O115" s="69" t="s">
        <v>284</v>
      </c>
      <c r="P115" s="12"/>
      <c r="Q115" s="60" t="s">
        <v>284</v>
      </c>
      <c r="R115" s="69" t="s">
        <v>284</v>
      </c>
      <c r="S115" s="41"/>
      <c r="T115" s="60" t="s">
        <v>284</v>
      </c>
      <c r="U115" s="69" t="s">
        <v>284</v>
      </c>
      <c r="V115" s="60" t="s">
        <v>284</v>
      </c>
      <c r="W115" s="68"/>
      <c r="X115" s="26"/>
    </row>
    <row r="116" spans="1:24" s="23" customFormat="1" ht="154.5" customHeight="1" x14ac:dyDescent="0.3">
      <c r="A116" s="9" t="s">
        <v>157</v>
      </c>
      <c r="B116" s="9" t="s">
        <v>178</v>
      </c>
      <c r="C116" s="10" t="s">
        <v>179</v>
      </c>
      <c r="D116" s="9" t="s">
        <v>366</v>
      </c>
      <c r="E116" s="20" t="s">
        <v>445</v>
      </c>
      <c r="F116" s="21" t="s">
        <v>438</v>
      </c>
      <c r="G116" s="14">
        <v>31513555.550000001</v>
      </c>
      <c r="H116" s="12">
        <v>7090940</v>
      </c>
      <c r="I116" s="22" t="s">
        <v>301</v>
      </c>
      <c r="J116" s="9" t="s">
        <v>513</v>
      </c>
      <c r="K116" s="9" t="s">
        <v>282</v>
      </c>
      <c r="L116" s="10" t="s">
        <v>278</v>
      </c>
      <c r="M116" s="9" t="s">
        <v>264</v>
      </c>
      <c r="N116" s="9" t="s">
        <v>283</v>
      </c>
      <c r="O116" s="69" t="s">
        <v>284</v>
      </c>
      <c r="P116" s="12"/>
      <c r="Q116" s="60" t="s">
        <v>284</v>
      </c>
      <c r="R116" s="69" t="s">
        <v>284</v>
      </c>
      <c r="S116" s="41"/>
      <c r="T116" s="60" t="s">
        <v>284</v>
      </c>
      <c r="U116" s="69" t="s">
        <v>284</v>
      </c>
      <c r="V116" s="60" t="s">
        <v>284</v>
      </c>
      <c r="W116" s="69" t="s">
        <v>284</v>
      </c>
      <c r="X116" s="60" t="s">
        <v>284</v>
      </c>
    </row>
    <row r="117" spans="1:24" s="23" customFormat="1" ht="160.5" customHeight="1" x14ac:dyDescent="0.3">
      <c r="A117" s="9" t="s">
        <v>157</v>
      </c>
      <c r="B117" s="9" t="s">
        <v>518</v>
      </c>
      <c r="C117" s="9" t="s">
        <v>180</v>
      </c>
      <c r="D117" s="9" t="s">
        <v>366</v>
      </c>
      <c r="E117" s="20">
        <v>45230</v>
      </c>
      <c r="F117" s="20">
        <v>45273</v>
      </c>
      <c r="G117" s="14">
        <v>45306970.200000003</v>
      </c>
      <c r="H117" s="12">
        <v>10194629</v>
      </c>
      <c r="I117" s="14">
        <v>5330235.71</v>
      </c>
      <c r="J117" s="9" t="s">
        <v>513</v>
      </c>
      <c r="K117" s="9" t="s">
        <v>282</v>
      </c>
      <c r="L117" s="10" t="s">
        <v>278</v>
      </c>
      <c r="M117" s="9" t="s">
        <v>264</v>
      </c>
      <c r="N117" s="9" t="s">
        <v>283</v>
      </c>
      <c r="O117" s="37" t="s">
        <v>284</v>
      </c>
      <c r="P117" s="12"/>
      <c r="Q117" s="26" t="s">
        <v>284</v>
      </c>
      <c r="R117" s="68" t="s">
        <v>284</v>
      </c>
      <c r="S117" s="41"/>
      <c r="T117" s="26" t="s">
        <v>284</v>
      </c>
      <c r="U117" s="68" t="s">
        <v>284</v>
      </c>
      <c r="V117" s="26" t="s">
        <v>284</v>
      </c>
      <c r="W117" s="69" t="s">
        <v>284</v>
      </c>
      <c r="X117" s="60" t="s">
        <v>284</v>
      </c>
    </row>
    <row r="118" spans="1:24" s="23" customFormat="1" ht="78" customHeight="1" x14ac:dyDescent="0.3">
      <c r="A118" s="9" t="s">
        <v>157</v>
      </c>
      <c r="B118" s="9" t="s">
        <v>518</v>
      </c>
      <c r="C118" s="9" t="s">
        <v>181</v>
      </c>
      <c r="D118" s="10" t="s">
        <v>301</v>
      </c>
      <c r="E118" s="20" t="s">
        <v>285</v>
      </c>
      <c r="F118" s="21" t="s">
        <v>472</v>
      </c>
      <c r="G118" s="14">
        <v>35553600</v>
      </c>
      <c r="H118" s="12">
        <v>11065929</v>
      </c>
      <c r="I118" s="22" t="s">
        <v>301</v>
      </c>
      <c r="J118" s="9" t="s">
        <v>513</v>
      </c>
      <c r="K118" s="9" t="s">
        <v>282</v>
      </c>
      <c r="L118" s="10" t="s">
        <v>278</v>
      </c>
      <c r="M118" s="9" t="s">
        <v>264</v>
      </c>
      <c r="N118" s="9" t="s">
        <v>283</v>
      </c>
      <c r="O118" s="37">
        <v>13625601.66</v>
      </c>
      <c r="P118" s="12">
        <v>3065929</v>
      </c>
      <c r="Q118" s="26" t="s">
        <v>310</v>
      </c>
      <c r="R118" s="68" t="s">
        <v>284</v>
      </c>
      <c r="S118" s="41"/>
      <c r="T118" s="26" t="s">
        <v>284</v>
      </c>
      <c r="U118" s="68" t="s">
        <v>284</v>
      </c>
      <c r="V118" s="26" t="s">
        <v>284</v>
      </c>
      <c r="W118" s="69" t="s">
        <v>284</v>
      </c>
      <c r="X118" s="60" t="s">
        <v>284</v>
      </c>
    </row>
    <row r="119" spans="1:24" s="23" customFormat="1" ht="153.75" customHeight="1" x14ac:dyDescent="0.3">
      <c r="A119" s="9" t="s">
        <v>157</v>
      </c>
      <c r="B119" s="9" t="s">
        <v>388</v>
      </c>
      <c r="C119" s="9" t="s">
        <v>519</v>
      </c>
      <c r="D119" s="9" t="s">
        <v>367</v>
      </c>
      <c r="E119" s="20">
        <v>45225</v>
      </c>
      <c r="F119" s="20">
        <v>45266</v>
      </c>
      <c r="G119" s="14">
        <v>48352896</v>
      </c>
      <c r="H119" s="12">
        <v>10880000</v>
      </c>
      <c r="I119" s="14">
        <v>2844288</v>
      </c>
      <c r="J119" s="9" t="s">
        <v>513</v>
      </c>
      <c r="K119" s="9" t="s">
        <v>282</v>
      </c>
      <c r="L119" s="10" t="s">
        <v>278</v>
      </c>
      <c r="M119" s="9" t="s">
        <v>264</v>
      </c>
      <c r="N119" s="9" t="s">
        <v>283</v>
      </c>
      <c r="O119" s="37">
        <v>44442000</v>
      </c>
      <c r="P119" s="12">
        <v>10000000</v>
      </c>
      <c r="Q119" s="26" t="s">
        <v>287</v>
      </c>
      <c r="R119" s="69" t="s">
        <v>284</v>
      </c>
      <c r="S119" s="41"/>
      <c r="T119" s="60" t="s">
        <v>284</v>
      </c>
      <c r="U119" s="69" t="s">
        <v>284</v>
      </c>
      <c r="V119" s="60" t="s">
        <v>284</v>
      </c>
      <c r="W119" s="69" t="s">
        <v>284</v>
      </c>
      <c r="X119" s="60" t="s">
        <v>284</v>
      </c>
    </row>
    <row r="120" spans="1:24" s="23" customFormat="1" ht="112.2" customHeight="1" x14ac:dyDescent="0.3">
      <c r="A120" s="9" t="s">
        <v>157</v>
      </c>
      <c r="B120" s="9" t="s">
        <v>388</v>
      </c>
      <c r="C120" s="9" t="s">
        <v>182</v>
      </c>
      <c r="D120" s="10" t="s">
        <v>301</v>
      </c>
      <c r="E120" s="20" t="s">
        <v>287</v>
      </c>
      <c r="F120" s="21" t="s">
        <v>473</v>
      </c>
      <c r="G120" s="14">
        <v>61863264</v>
      </c>
      <c r="H120" s="12">
        <v>13920000</v>
      </c>
      <c r="I120" s="22" t="s">
        <v>301</v>
      </c>
      <c r="J120" s="9" t="s">
        <v>513</v>
      </c>
      <c r="K120" s="9" t="s">
        <v>282</v>
      </c>
      <c r="L120" s="10" t="s">
        <v>278</v>
      </c>
      <c r="M120" s="9" t="s">
        <v>264</v>
      </c>
      <c r="N120" s="9" t="s">
        <v>283</v>
      </c>
      <c r="O120" s="69" t="s">
        <v>284</v>
      </c>
      <c r="P120" s="12"/>
      <c r="Q120" s="60" t="s">
        <v>284</v>
      </c>
      <c r="R120" s="69" t="s">
        <v>284</v>
      </c>
      <c r="S120" s="41"/>
      <c r="T120" s="60" t="s">
        <v>284</v>
      </c>
      <c r="U120" s="69" t="s">
        <v>284</v>
      </c>
      <c r="V120" s="60" t="s">
        <v>284</v>
      </c>
      <c r="W120" s="69" t="s">
        <v>284</v>
      </c>
      <c r="X120" s="60" t="s">
        <v>284</v>
      </c>
    </row>
    <row r="121" spans="1:24" s="23" customFormat="1" ht="160.5" customHeight="1" x14ac:dyDescent="0.3">
      <c r="A121" s="9" t="s">
        <v>157</v>
      </c>
      <c r="B121" s="9" t="s">
        <v>183</v>
      </c>
      <c r="C121" s="9" t="s">
        <v>412</v>
      </c>
      <c r="D121" s="9" t="s">
        <v>520</v>
      </c>
      <c r="E121" s="155">
        <v>45293</v>
      </c>
      <c r="F121" s="155">
        <v>45322</v>
      </c>
      <c r="G121" s="125">
        <v>36540361</v>
      </c>
      <c r="H121" s="12">
        <v>8081851</v>
      </c>
      <c r="I121" s="125">
        <v>2149433</v>
      </c>
      <c r="J121" s="9" t="s">
        <v>513</v>
      </c>
      <c r="K121" s="9" t="s">
        <v>282</v>
      </c>
      <c r="L121" s="10" t="s">
        <v>281</v>
      </c>
      <c r="M121" s="9" t="s">
        <v>264</v>
      </c>
      <c r="N121" s="9" t="s">
        <v>283</v>
      </c>
      <c r="O121" s="148">
        <v>23456337.940000001</v>
      </c>
      <c r="P121" s="12">
        <v>5418149</v>
      </c>
      <c r="Q121" s="39" t="s">
        <v>308</v>
      </c>
      <c r="R121" s="69" t="s">
        <v>284</v>
      </c>
      <c r="S121" s="41"/>
      <c r="T121" s="60" t="s">
        <v>284</v>
      </c>
      <c r="U121" s="69" t="s">
        <v>284</v>
      </c>
      <c r="V121" s="60" t="s">
        <v>284</v>
      </c>
      <c r="W121" s="69" t="s">
        <v>284</v>
      </c>
      <c r="X121" s="60" t="s">
        <v>284</v>
      </c>
    </row>
    <row r="122" spans="1:24" s="23" customFormat="1" ht="162.6" customHeight="1" x14ac:dyDescent="0.3">
      <c r="A122" s="9" t="s">
        <v>157</v>
      </c>
      <c r="B122" s="9" t="s">
        <v>183</v>
      </c>
      <c r="C122" s="9" t="s">
        <v>413</v>
      </c>
      <c r="D122" s="9" t="s">
        <v>520</v>
      </c>
      <c r="E122" s="155">
        <v>45323</v>
      </c>
      <c r="F122" s="20">
        <v>45351</v>
      </c>
      <c r="G122" s="14">
        <v>13552825</v>
      </c>
      <c r="H122" s="12"/>
      <c r="I122" s="14">
        <v>797227.26</v>
      </c>
      <c r="J122" s="9" t="s">
        <v>513</v>
      </c>
      <c r="K122" s="9" t="s">
        <v>282</v>
      </c>
      <c r="L122" s="10" t="s">
        <v>281</v>
      </c>
      <c r="M122" s="9" t="s">
        <v>264</v>
      </c>
      <c r="N122" s="9" t="s">
        <v>283</v>
      </c>
      <c r="O122" s="74">
        <v>14029675</v>
      </c>
      <c r="P122" s="12"/>
      <c r="Q122" s="60">
        <v>2026</v>
      </c>
      <c r="R122" s="69" t="s">
        <v>284</v>
      </c>
      <c r="S122" s="41"/>
      <c r="T122" s="60" t="s">
        <v>284</v>
      </c>
      <c r="U122" s="69" t="s">
        <v>284</v>
      </c>
      <c r="V122" s="60" t="s">
        <v>284</v>
      </c>
      <c r="W122" s="69" t="s">
        <v>284</v>
      </c>
      <c r="X122" s="60" t="s">
        <v>284</v>
      </c>
    </row>
    <row r="123" spans="1:24" s="23" customFormat="1" ht="163.5" customHeight="1" x14ac:dyDescent="0.3">
      <c r="A123" s="9" t="s">
        <v>157</v>
      </c>
      <c r="B123" s="9" t="s">
        <v>184</v>
      </c>
      <c r="C123" s="9" t="s">
        <v>185</v>
      </c>
      <c r="D123" s="9" t="s">
        <v>368</v>
      </c>
      <c r="E123" s="20" t="s">
        <v>426</v>
      </c>
      <c r="F123" s="20" t="s">
        <v>432</v>
      </c>
      <c r="G123" s="14">
        <v>11110500</v>
      </c>
      <c r="H123" s="12">
        <v>2500000</v>
      </c>
      <c r="I123" s="22" t="s">
        <v>301</v>
      </c>
      <c r="J123" s="9" t="s">
        <v>513</v>
      </c>
      <c r="K123" s="9" t="s">
        <v>282</v>
      </c>
      <c r="L123" s="10" t="s">
        <v>278</v>
      </c>
      <c r="M123" s="9" t="s">
        <v>264</v>
      </c>
      <c r="N123" s="9" t="s">
        <v>283</v>
      </c>
      <c r="O123" s="69" t="s">
        <v>284</v>
      </c>
      <c r="P123" s="12"/>
      <c r="Q123" s="60" t="s">
        <v>284</v>
      </c>
      <c r="R123" s="69" t="s">
        <v>284</v>
      </c>
      <c r="S123" s="41"/>
      <c r="T123" s="60" t="s">
        <v>284</v>
      </c>
      <c r="U123" s="69" t="s">
        <v>284</v>
      </c>
      <c r="V123" s="60" t="s">
        <v>284</v>
      </c>
      <c r="W123" s="69" t="s">
        <v>284</v>
      </c>
      <c r="X123" s="60" t="s">
        <v>284</v>
      </c>
    </row>
    <row r="124" spans="1:24" s="23" customFormat="1" ht="409.6" customHeight="1" x14ac:dyDescent="0.3">
      <c r="A124" s="9" t="s">
        <v>157</v>
      </c>
      <c r="B124" s="9" t="s">
        <v>184</v>
      </c>
      <c r="C124" s="9" t="s">
        <v>186</v>
      </c>
      <c r="D124" s="9" t="s">
        <v>369</v>
      </c>
      <c r="E124" s="20" t="s">
        <v>426</v>
      </c>
      <c r="F124" s="20" t="s">
        <v>432</v>
      </c>
      <c r="G124" s="14">
        <v>11110500</v>
      </c>
      <c r="H124" s="12">
        <v>2500000</v>
      </c>
      <c r="I124" s="22" t="s">
        <v>301</v>
      </c>
      <c r="J124" s="9" t="s">
        <v>513</v>
      </c>
      <c r="K124" s="9" t="s">
        <v>282</v>
      </c>
      <c r="L124" s="10" t="s">
        <v>278</v>
      </c>
      <c r="M124" s="9" t="s">
        <v>265</v>
      </c>
      <c r="N124" s="9" t="s">
        <v>283</v>
      </c>
      <c r="O124" s="69" t="s">
        <v>284</v>
      </c>
      <c r="P124" s="12"/>
      <c r="Q124" s="60" t="s">
        <v>284</v>
      </c>
      <c r="R124" s="69" t="s">
        <v>284</v>
      </c>
      <c r="S124" s="41"/>
      <c r="T124" s="60" t="s">
        <v>284</v>
      </c>
      <c r="U124" s="69" t="s">
        <v>284</v>
      </c>
      <c r="V124" s="60" t="s">
        <v>284</v>
      </c>
      <c r="W124" s="69" t="s">
        <v>284</v>
      </c>
      <c r="X124" s="60" t="s">
        <v>284</v>
      </c>
    </row>
    <row r="125" spans="1:24" s="23" customFormat="1" ht="409.5" customHeight="1" x14ac:dyDescent="0.3">
      <c r="A125" s="9" t="s">
        <v>157</v>
      </c>
      <c r="B125" s="9" t="s">
        <v>187</v>
      </c>
      <c r="C125" s="9" t="s">
        <v>457</v>
      </c>
      <c r="D125" s="9" t="s">
        <v>361</v>
      </c>
      <c r="E125" s="20">
        <v>45250</v>
      </c>
      <c r="F125" s="20">
        <v>45263</v>
      </c>
      <c r="G125" s="14" t="s">
        <v>448</v>
      </c>
      <c r="H125" s="40">
        <v>17213447</v>
      </c>
      <c r="I125" s="14">
        <v>9000000</v>
      </c>
      <c r="J125" s="9" t="s">
        <v>513</v>
      </c>
      <c r="K125" s="9" t="s">
        <v>282</v>
      </c>
      <c r="L125" s="10" t="s">
        <v>281</v>
      </c>
      <c r="M125" s="9" t="s">
        <v>265</v>
      </c>
      <c r="N125" s="31" t="s">
        <v>531</v>
      </c>
      <c r="O125" s="37">
        <v>45715498.840000004</v>
      </c>
      <c r="P125" s="12">
        <v>10286553</v>
      </c>
      <c r="Q125" s="36" t="s">
        <v>449</v>
      </c>
      <c r="R125" s="69" t="s">
        <v>284</v>
      </c>
      <c r="S125" s="41"/>
      <c r="T125" s="60" t="s">
        <v>284</v>
      </c>
      <c r="U125" s="69" t="s">
        <v>284</v>
      </c>
      <c r="V125" s="60" t="s">
        <v>284</v>
      </c>
      <c r="W125" s="69" t="s">
        <v>284</v>
      </c>
      <c r="X125" s="60" t="s">
        <v>284</v>
      </c>
    </row>
    <row r="126" spans="1:24" s="23" customFormat="1" ht="176.25" customHeight="1" x14ac:dyDescent="0.3">
      <c r="A126" s="9" t="s">
        <v>157</v>
      </c>
      <c r="B126" s="9" t="s">
        <v>188</v>
      </c>
      <c r="C126" s="9" t="s">
        <v>189</v>
      </c>
      <c r="D126" s="10" t="s">
        <v>301</v>
      </c>
      <c r="E126" s="20" t="s">
        <v>427</v>
      </c>
      <c r="F126" s="20" t="s">
        <v>437</v>
      </c>
      <c r="G126" s="14">
        <v>11110500</v>
      </c>
      <c r="H126" s="12">
        <v>2500000</v>
      </c>
      <c r="I126" s="22" t="s">
        <v>301</v>
      </c>
      <c r="J126" s="9" t="s">
        <v>513</v>
      </c>
      <c r="K126" s="9" t="s">
        <v>280</v>
      </c>
      <c r="L126" s="10" t="s">
        <v>278</v>
      </c>
      <c r="M126" s="9" t="s">
        <v>265</v>
      </c>
      <c r="N126" s="9" t="s">
        <v>283</v>
      </c>
      <c r="O126" s="69" t="s">
        <v>284</v>
      </c>
      <c r="P126" s="12"/>
      <c r="Q126" s="60" t="s">
        <v>284</v>
      </c>
      <c r="R126" s="69" t="s">
        <v>284</v>
      </c>
      <c r="S126" s="41"/>
      <c r="T126" s="60" t="s">
        <v>284</v>
      </c>
      <c r="U126" s="69" t="s">
        <v>284</v>
      </c>
      <c r="V126" s="60" t="s">
        <v>284</v>
      </c>
      <c r="W126" s="69" t="s">
        <v>284</v>
      </c>
      <c r="X126" s="60" t="s">
        <v>284</v>
      </c>
    </row>
    <row r="127" spans="1:24" s="23" customFormat="1" ht="147" customHeight="1" x14ac:dyDescent="0.3">
      <c r="A127" s="9" t="s">
        <v>157</v>
      </c>
      <c r="B127" s="9" t="s">
        <v>188</v>
      </c>
      <c r="C127" s="9" t="s">
        <v>190</v>
      </c>
      <c r="D127" s="9" t="s">
        <v>366</v>
      </c>
      <c r="E127" s="20" t="s">
        <v>429</v>
      </c>
      <c r="F127" s="20" t="s">
        <v>438</v>
      </c>
      <c r="G127" s="14">
        <v>11110500</v>
      </c>
      <c r="H127" s="12">
        <v>2500000</v>
      </c>
      <c r="I127" s="22" t="s">
        <v>301</v>
      </c>
      <c r="J127" s="9" t="s">
        <v>513</v>
      </c>
      <c r="K127" s="9" t="s">
        <v>280</v>
      </c>
      <c r="L127" s="10" t="s">
        <v>278</v>
      </c>
      <c r="M127" s="9" t="s">
        <v>265</v>
      </c>
      <c r="N127" s="9" t="s">
        <v>283</v>
      </c>
      <c r="O127" s="37">
        <v>11110500</v>
      </c>
      <c r="P127" s="12">
        <v>2500000</v>
      </c>
      <c r="Q127" s="26" t="s">
        <v>323</v>
      </c>
      <c r="R127" s="69" t="s">
        <v>284</v>
      </c>
      <c r="S127" s="41"/>
      <c r="T127" s="60" t="s">
        <v>284</v>
      </c>
      <c r="U127" s="69" t="s">
        <v>284</v>
      </c>
      <c r="V127" s="60" t="s">
        <v>284</v>
      </c>
      <c r="W127" s="69" t="s">
        <v>284</v>
      </c>
      <c r="X127" s="60" t="s">
        <v>284</v>
      </c>
    </row>
    <row r="128" spans="1:24" s="23" customFormat="1" ht="124.95" customHeight="1" x14ac:dyDescent="0.3">
      <c r="A128" s="9" t="s">
        <v>157</v>
      </c>
      <c r="B128" s="9" t="s">
        <v>191</v>
      </c>
      <c r="C128" s="9" t="s">
        <v>345</v>
      </c>
      <c r="D128" s="9" t="s">
        <v>370</v>
      </c>
      <c r="E128" s="20">
        <v>45238</v>
      </c>
      <c r="F128" s="21">
        <v>45278</v>
      </c>
      <c r="G128" s="14">
        <v>35579509.689999998</v>
      </c>
      <c r="H128" s="12">
        <v>16011660</v>
      </c>
      <c r="I128" s="44">
        <v>4185827.55</v>
      </c>
      <c r="J128" s="9" t="s">
        <v>513</v>
      </c>
      <c r="K128" s="9" t="s">
        <v>280</v>
      </c>
      <c r="L128" s="10" t="s">
        <v>278</v>
      </c>
      <c r="M128" s="9" t="s">
        <v>266</v>
      </c>
      <c r="N128" s="9" t="s">
        <v>283</v>
      </c>
      <c r="O128" s="14">
        <v>35579509.68</v>
      </c>
      <c r="P128" s="12"/>
      <c r="Q128" s="36">
        <v>2026</v>
      </c>
      <c r="R128" s="69" t="s">
        <v>284</v>
      </c>
      <c r="S128" s="41"/>
      <c r="T128" s="60" t="s">
        <v>284</v>
      </c>
      <c r="U128" s="69" t="s">
        <v>284</v>
      </c>
      <c r="V128" s="60" t="s">
        <v>284</v>
      </c>
      <c r="W128" s="69" t="s">
        <v>284</v>
      </c>
      <c r="X128" s="60" t="s">
        <v>284</v>
      </c>
    </row>
    <row r="129" spans="1:24" s="23" customFormat="1" ht="174" customHeight="1" x14ac:dyDescent="0.3">
      <c r="A129" s="9" t="s">
        <v>157</v>
      </c>
      <c r="B129" s="9" t="s">
        <v>192</v>
      </c>
      <c r="C129" s="9" t="s">
        <v>345</v>
      </c>
      <c r="D129" s="10" t="s">
        <v>301</v>
      </c>
      <c r="E129" s="20" t="s">
        <v>433</v>
      </c>
      <c r="F129" s="20" t="s">
        <v>437</v>
      </c>
      <c r="G129" s="14">
        <v>44442000</v>
      </c>
      <c r="H129" s="12">
        <v>10000000</v>
      </c>
      <c r="I129" s="22" t="s">
        <v>301</v>
      </c>
      <c r="J129" s="9" t="s">
        <v>513</v>
      </c>
      <c r="K129" s="9" t="s">
        <v>279</v>
      </c>
      <c r="L129" s="10" t="s">
        <v>288</v>
      </c>
      <c r="M129" s="9" t="s">
        <v>266</v>
      </c>
      <c r="N129" s="9" t="s">
        <v>283</v>
      </c>
      <c r="O129" s="69" t="s">
        <v>284</v>
      </c>
      <c r="P129" s="12"/>
      <c r="Q129" s="60" t="s">
        <v>284</v>
      </c>
      <c r="R129" s="69" t="s">
        <v>284</v>
      </c>
      <c r="S129" s="41"/>
      <c r="T129" s="60" t="s">
        <v>284</v>
      </c>
      <c r="U129" s="69" t="s">
        <v>284</v>
      </c>
      <c r="V129" s="60" t="s">
        <v>284</v>
      </c>
      <c r="W129" s="69" t="s">
        <v>284</v>
      </c>
      <c r="X129" s="60" t="s">
        <v>284</v>
      </c>
    </row>
    <row r="130" spans="1:24" s="23" customFormat="1" ht="291" customHeight="1" x14ac:dyDescent="0.3">
      <c r="A130" s="9" t="s">
        <v>157</v>
      </c>
      <c r="B130" s="9" t="s">
        <v>193</v>
      </c>
      <c r="C130" s="9" t="s">
        <v>344</v>
      </c>
      <c r="D130" s="9" t="s">
        <v>371</v>
      </c>
      <c r="E130" s="20">
        <v>45138</v>
      </c>
      <c r="F130" s="20">
        <v>45217</v>
      </c>
      <c r="G130" s="14">
        <v>99920314.079999998</v>
      </c>
      <c r="H130" s="12">
        <v>21729838</v>
      </c>
      <c r="I130" s="43">
        <v>17632999.850000001</v>
      </c>
      <c r="J130" s="9" t="s">
        <v>513</v>
      </c>
      <c r="K130" s="9" t="s">
        <v>282</v>
      </c>
      <c r="L130" s="10" t="s">
        <v>278</v>
      </c>
      <c r="M130" s="9" t="s">
        <v>266</v>
      </c>
      <c r="N130" s="9" t="s">
        <v>283</v>
      </c>
      <c r="O130" s="37" t="s">
        <v>284</v>
      </c>
      <c r="P130" s="12"/>
      <c r="Q130" s="26" t="s">
        <v>284</v>
      </c>
      <c r="R130" s="69" t="s">
        <v>284</v>
      </c>
      <c r="S130" s="41"/>
      <c r="T130" s="60" t="s">
        <v>284</v>
      </c>
      <c r="U130" s="69" t="s">
        <v>284</v>
      </c>
      <c r="V130" s="60" t="s">
        <v>284</v>
      </c>
      <c r="W130" s="69" t="s">
        <v>284</v>
      </c>
      <c r="X130" s="60" t="s">
        <v>284</v>
      </c>
    </row>
    <row r="131" spans="1:24" s="23" customFormat="1" ht="348" customHeight="1" x14ac:dyDescent="0.3">
      <c r="A131" s="9" t="s">
        <v>157</v>
      </c>
      <c r="B131" s="9" t="s">
        <v>194</v>
      </c>
      <c r="C131" s="9" t="s">
        <v>343</v>
      </c>
      <c r="D131" s="9" t="s">
        <v>370</v>
      </c>
      <c r="E131" s="20" t="s">
        <v>434</v>
      </c>
      <c r="F131" s="21" t="s">
        <v>432</v>
      </c>
      <c r="G131" s="14">
        <v>11110500</v>
      </c>
      <c r="H131" s="12">
        <v>2500000</v>
      </c>
      <c r="I131" s="22" t="s">
        <v>301</v>
      </c>
      <c r="J131" s="9" t="s">
        <v>513</v>
      </c>
      <c r="K131" s="9" t="s">
        <v>282</v>
      </c>
      <c r="L131" s="10" t="s">
        <v>278</v>
      </c>
      <c r="M131" s="9" t="s">
        <v>267</v>
      </c>
      <c r="N131" s="9" t="s">
        <v>283</v>
      </c>
      <c r="O131" s="69" t="s">
        <v>284</v>
      </c>
      <c r="P131" s="12"/>
      <c r="Q131" s="60" t="s">
        <v>284</v>
      </c>
      <c r="R131" s="69" t="s">
        <v>284</v>
      </c>
      <c r="S131" s="41"/>
      <c r="T131" s="60" t="s">
        <v>284</v>
      </c>
      <c r="U131" s="69" t="s">
        <v>284</v>
      </c>
      <c r="V131" s="60" t="s">
        <v>284</v>
      </c>
      <c r="W131" s="69" t="s">
        <v>284</v>
      </c>
      <c r="X131" s="60" t="s">
        <v>284</v>
      </c>
    </row>
    <row r="132" spans="1:24" s="23" customFormat="1" ht="309.75" customHeight="1" x14ac:dyDescent="0.3">
      <c r="A132" s="9" t="s">
        <v>157</v>
      </c>
      <c r="B132" s="9" t="s">
        <v>195</v>
      </c>
      <c r="C132" s="9" t="s">
        <v>342</v>
      </c>
      <c r="D132" s="9">
        <v>1</v>
      </c>
      <c r="E132" s="20">
        <v>45250</v>
      </c>
      <c r="F132" s="20">
        <v>45263</v>
      </c>
      <c r="G132" s="14">
        <v>17000002.73</v>
      </c>
      <c r="H132" s="40">
        <v>3825211</v>
      </c>
      <c r="I132" s="44">
        <v>2000001.11</v>
      </c>
      <c r="J132" s="9" t="s">
        <v>513</v>
      </c>
      <c r="K132" s="9" t="s">
        <v>282</v>
      </c>
      <c r="L132" s="10" t="s">
        <v>281</v>
      </c>
      <c r="M132" s="9" t="s">
        <v>267</v>
      </c>
      <c r="N132" s="130" t="s">
        <v>527</v>
      </c>
      <c r="O132" s="76">
        <v>17802229.710000001</v>
      </c>
      <c r="P132" s="12">
        <v>4005722</v>
      </c>
      <c r="Q132" s="60">
        <v>2026</v>
      </c>
      <c r="R132" s="69" t="s">
        <v>284</v>
      </c>
      <c r="S132" s="41"/>
      <c r="T132" s="60" t="s">
        <v>284</v>
      </c>
      <c r="U132" s="69" t="s">
        <v>284</v>
      </c>
      <c r="V132" s="60" t="s">
        <v>284</v>
      </c>
      <c r="W132" s="69" t="s">
        <v>284</v>
      </c>
      <c r="X132" s="60" t="s">
        <v>284</v>
      </c>
    </row>
    <row r="133" spans="1:24" s="23" customFormat="1" ht="206.4" customHeight="1" x14ac:dyDescent="0.3">
      <c r="A133" s="9" t="s">
        <v>157</v>
      </c>
      <c r="B133" s="9" t="s">
        <v>196</v>
      </c>
      <c r="C133" s="9" t="s">
        <v>341</v>
      </c>
      <c r="D133" s="10" t="s">
        <v>301</v>
      </c>
      <c r="E133" s="20" t="s">
        <v>430</v>
      </c>
      <c r="F133" s="21" t="s">
        <v>438</v>
      </c>
      <c r="G133" s="14">
        <v>4444200</v>
      </c>
      <c r="H133" s="12">
        <v>1000000</v>
      </c>
      <c r="I133" s="22" t="s">
        <v>301</v>
      </c>
      <c r="J133" s="9" t="s">
        <v>513</v>
      </c>
      <c r="K133" s="9" t="s">
        <v>280</v>
      </c>
      <c r="L133" s="10" t="s">
        <v>278</v>
      </c>
      <c r="M133" s="9" t="s">
        <v>268</v>
      </c>
      <c r="N133" s="9" t="s">
        <v>283</v>
      </c>
      <c r="O133" s="69" t="s">
        <v>284</v>
      </c>
      <c r="P133" s="12"/>
      <c r="Q133" s="60" t="s">
        <v>284</v>
      </c>
      <c r="R133" s="69" t="s">
        <v>284</v>
      </c>
      <c r="S133" s="41"/>
      <c r="T133" s="60" t="s">
        <v>284</v>
      </c>
      <c r="U133" s="69" t="s">
        <v>284</v>
      </c>
      <c r="V133" s="60" t="s">
        <v>284</v>
      </c>
      <c r="W133" s="69" t="s">
        <v>284</v>
      </c>
      <c r="X133" s="60" t="s">
        <v>284</v>
      </c>
    </row>
    <row r="134" spans="1:24" s="23" customFormat="1" ht="332.4" customHeight="1" x14ac:dyDescent="0.3">
      <c r="A134" s="9" t="s">
        <v>157</v>
      </c>
      <c r="B134" s="9" t="s">
        <v>197</v>
      </c>
      <c r="C134" s="9" t="s">
        <v>340</v>
      </c>
      <c r="D134" s="9" t="s">
        <v>370</v>
      </c>
      <c r="E134" s="20" t="s">
        <v>425</v>
      </c>
      <c r="F134" s="21" t="s">
        <v>426</v>
      </c>
      <c r="G134" s="14">
        <v>34664760</v>
      </c>
      <c r="H134" s="12">
        <v>7800000</v>
      </c>
      <c r="I134" s="22" t="s">
        <v>301</v>
      </c>
      <c r="J134" s="9" t="s">
        <v>513</v>
      </c>
      <c r="K134" s="9" t="s">
        <v>282</v>
      </c>
      <c r="L134" s="10" t="s">
        <v>278</v>
      </c>
      <c r="M134" s="10" t="s">
        <v>270</v>
      </c>
      <c r="N134" s="9" t="s">
        <v>283</v>
      </c>
      <c r="O134" s="69" t="s">
        <v>284</v>
      </c>
      <c r="P134" s="12"/>
      <c r="Q134" s="60" t="s">
        <v>284</v>
      </c>
      <c r="R134" s="69" t="s">
        <v>284</v>
      </c>
      <c r="S134" s="41"/>
      <c r="T134" s="60" t="s">
        <v>284</v>
      </c>
      <c r="U134" s="69" t="s">
        <v>284</v>
      </c>
      <c r="V134" s="60" t="s">
        <v>284</v>
      </c>
      <c r="W134" s="69" t="s">
        <v>284</v>
      </c>
      <c r="X134" s="60" t="s">
        <v>284</v>
      </c>
    </row>
    <row r="135" spans="1:24" s="23" customFormat="1" ht="163.5" customHeight="1" x14ac:dyDescent="0.3">
      <c r="A135" s="9" t="s">
        <v>157</v>
      </c>
      <c r="B135" s="9" t="s">
        <v>197</v>
      </c>
      <c r="C135" s="9" t="s">
        <v>339</v>
      </c>
      <c r="D135" s="9" t="s">
        <v>370</v>
      </c>
      <c r="E135" s="20">
        <v>45239</v>
      </c>
      <c r="F135" s="20" t="s">
        <v>425</v>
      </c>
      <c r="G135" s="14">
        <v>35553600</v>
      </c>
      <c r="H135" s="12">
        <v>8000000</v>
      </c>
      <c r="I135" s="44">
        <v>4182778.82</v>
      </c>
      <c r="J135" s="9" t="s">
        <v>513</v>
      </c>
      <c r="K135" s="9" t="s">
        <v>282</v>
      </c>
      <c r="L135" s="10" t="s">
        <v>278</v>
      </c>
      <c r="M135" s="10" t="s">
        <v>270</v>
      </c>
      <c r="N135" s="9" t="s">
        <v>283</v>
      </c>
      <c r="O135" s="69" t="s">
        <v>284</v>
      </c>
      <c r="P135" s="12"/>
      <c r="Q135" s="60" t="s">
        <v>284</v>
      </c>
      <c r="R135" s="69" t="s">
        <v>284</v>
      </c>
      <c r="S135" s="41"/>
      <c r="T135" s="60" t="s">
        <v>284</v>
      </c>
      <c r="U135" s="69" t="s">
        <v>284</v>
      </c>
      <c r="V135" s="60" t="s">
        <v>284</v>
      </c>
      <c r="W135" s="69" t="s">
        <v>284</v>
      </c>
      <c r="X135" s="60" t="s">
        <v>284</v>
      </c>
    </row>
    <row r="136" spans="1:24" s="23" customFormat="1" ht="84" customHeight="1" x14ac:dyDescent="0.3">
      <c r="A136" s="9" t="s">
        <v>157</v>
      </c>
      <c r="B136" s="9" t="s">
        <v>198</v>
      </c>
      <c r="C136" s="9" t="s">
        <v>338</v>
      </c>
      <c r="D136" s="10" t="s">
        <v>324</v>
      </c>
      <c r="E136" s="20" t="s">
        <v>433</v>
      </c>
      <c r="F136" s="20" t="s">
        <v>437</v>
      </c>
      <c r="G136" s="14">
        <v>44442000</v>
      </c>
      <c r="H136" s="12">
        <v>10000000</v>
      </c>
      <c r="I136" s="22" t="s">
        <v>301</v>
      </c>
      <c r="J136" s="9" t="s">
        <v>513</v>
      </c>
      <c r="K136" s="9" t="s">
        <v>279</v>
      </c>
      <c r="L136" s="10" t="s">
        <v>288</v>
      </c>
      <c r="M136" s="10" t="s">
        <v>270</v>
      </c>
      <c r="N136" s="9" t="s">
        <v>283</v>
      </c>
      <c r="O136" s="69" t="s">
        <v>284</v>
      </c>
      <c r="P136" s="12"/>
      <c r="Q136" s="60" t="s">
        <v>284</v>
      </c>
      <c r="R136" s="69" t="s">
        <v>284</v>
      </c>
      <c r="S136" s="41"/>
      <c r="T136" s="60" t="s">
        <v>284</v>
      </c>
      <c r="U136" s="69" t="s">
        <v>284</v>
      </c>
      <c r="V136" s="60" t="s">
        <v>284</v>
      </c>
      <c r="W136" s="69" t="s">
        <v>284</v>
      </c>
      <c r="X136" s="60" t="s">
        <v>284</v>
      </c>
    </row>
    <row r="137" spans="1:24" s="23" customFormat="1" ht="106.5" customHeight="1" x14ac:dyDescent="0.3">
      <c r="A137" s="9" t="s">
        <v>157</v>
      </c>
      <c r="B137" s="9" t="s">
        <v>199</v>
      </c>
      <c r="C137" s="9" t="s">
        <v>443</v>
      </c>
      <c r="D137" s="9" t="s">
        <v>521</v>
      </c>
      <c r="E137" s="155">
        <v>45323</v>
      </c>
      <c r="F137" s="155">
        <v>45351</v>
      </c>
      <c r="G137" s="14">
        <v>20395331.530000001</v>
      </c>
      <c r="H137" s="17">
        <v>4589202</v>
      </c>
      <c r="I137" s="44">
        <v>2399454.69</v>
      </c>
      <c r="J137" s="9" t="s">
        <v>513</v>
      </c>
      <c r="K137" s="9" t="s">
        <v>282</v>
      </c>
      <c r="L137" s="10" t="s">
        <v>281</v>
      </c>
      <c r="M137" s="10" t="s">
        <v>270</v>
      </c>
      <c r="N137" s="9" t="s">
        <v>283</v>
      </c>
      <c r="O137" s="69" t="s">
        <v>284</v>
      </c>
      <c r="P137" s="12"/>
      <c r="Q137" s="60" t="s">
        <v>284</v>
      </c>
      <c r="R137" s="69" t="s">
        <v>284</v>
      </c>
      <c r="S137" s="41"/>
      <c r="T137" s="60" t="s">
        <v>284</v>
      </c>
      <c r="U137" s="69" t="s">
        <v>284</v>
      </c>
      <c r="V137" s="60" t="s">
        <v>284</v>
      </c>
      <c r="W137" s="69" t="s">
        <v>284</v>
      </c>
      <c r="X137" s="60" t="s">
        <v>284</v>
      </c>
    </row>
    <row r="138" spans="1:24" s="23" customFormat="1" ht="150" customHeight="1" x14ac:dyDescent="0.3">
      <c r="A138" s="9" t="s">
        <v>157</v>
      </c>
      <c r="B138" s="9" t="s">
        <v>200</v>
      </c>
      <c r="C138" s="9" t="s">
        <v>534</v>
      </c>
      <c r="D138" s="9" t="s">
        <v>521</v>
      </c>
      <c r="E138" s="20">
        <v>45293</v>
      </c>
      <c r="F138" s="20">
        <v>45322</v>
      </c>
      <c r="G138" s="14">
        <v>34298149.049999997</v>
      </c>
      <c r="H138" s="17">
        <v>7717508</v>
      </c>
      <c r="I138" s="44">
        <v>4035080.28</v>
      </c>
      <c r="J138" s="9" t="s">
        <v>513</v>
      </c>
      <c r="K138" s="9" t="s">
        <v>282</v>
      </c>
      <c r="L138" s="10" t="s">
        <v>281</v>
      </c>
      <c r="M138" s="10" t="s">
        <v>270</v>
      </c>
      <c r="N138" s="9" t="s">
        <v>283</v>
      </c>
      <c r="O138" s="69" t="s">
        <v>284</v>
      </c>
      <c r="P138" s="12"/>
      <c r="Q138" s="60" t="s">
        <v>284</v>
      </c>
      <c r="R138" s="69" t="s">
        <v>284</v>
      </c>
      <c r="S138" s="41"/>
      <c r="T138" s="60" t="s">
        <v>284</v>
      </c>
      <c r="U138" s="69" t="s">
        <v>284</v>
      </c>
      <c r="V138" s="60" t="s">
        <v>284</v>
      </c>
      <c r="W138" s="69" t="s">
        <v>284</v>
      </c>
      <c r="X138" s="60" t="s">
        <v>284</v>
      </c>
    </row>
    <row r="139" spans="1:24" s="23" customFormat="1" ht="85.95" customHeight="1" x14ac:dyDescent="0.3">
      <c r="A139" s="9" t="s">
        <v>157</v>
      </c>
      <c r="B139" s="9" t="s">
        <v>200</v>
      </c>
      <c r="C139" s="9" t="s">
        <v>444</v>
      </c>
      <c r="D139" s="9" t="s">
        <v>301</v>
      </c>
      <c r="E139" s="20" t="s">
        <v>432</v>
      </c>
      <c r="F139" s="20" t="s">
        <v>429</v>
      </c>
      <c r="G139" s="14">
        <v>8867534.4800000004</v>
      </c>
      <c r="H139" s="17">
        <v>1995305</v>
      </c>
      <c r="I139" s="22" t="s">
        <v>301</v>
      </c>
      <c r="J139" s="9" t="s">
        <v>513</v>
      </c>
      <c r="K139" s="9" t="s">
        <v>282</v>
      </c>
      <c r="L139" s="10" t="s">
        <v>281</v>
      </c>
      <c r="M139" s="10" t="s">
        <v>270</v>
      </c>
      <c r="N139" s="9" t="s">
        <v>283</v>
      </c>
      <c r="O139" s="69" t="s">
        <v>284</v>
      </c>
      <c r="P139" s="12"/>
      <c r="Q139" s="60" t="s">
        <v>284</v>
      </c>
      <c r="R139" s="69" t="s">
        <v>284</v>
      </c>
      <c r="S139" s="41"/>
      <c r="T139" s="60" t="s">
        <v>284</v>
      </c>
      <c r="U139" s="69" t="s">
        <v>284</v>
      </c>
      <c r="V139" s="60" t="s">
        <v>284</v>
      </c>
      <c r="W139" s="69" t="s">
        <v>284</v>
      </c>
      <c r="X139" s="60" t="s">
        <v>284</v>
      </c>
    </row>
    <row r="140" spans="1:24" s="23" customFormat="1" ht="144.75" customHeight="1" x14ac:dyDescent="0.3">
      <c r="A140" s="9" t="s">
        <v>157</v>
      </c>
      <c r="B140" s="9" t="s">
        <v>200</v>
      </c>
      <c r="C140" s="9" t="s">
        <v>442</v>
      </c>
      <c r="D140" s="9" t="s">
        <v>522</v>
      </c>
      <c r="E140" s="20">
        <v>45323</v>
      </c>
      <c r="F140" s="155">
        <v>45351</v>
      </c>
      <c r="G140" s="14">
        <v>132374336.79000001</v>
      </c>
      <c r="H140" s="17">
        <v>29785864</v>
      </c>
      <c r="I140" s="44">
        <v>15573454.52</v>
      </c>
      <c r="J140" s="9" t="s">
        <v>513</v>
      </c>
      <c r="K140" s="9" t="s">
        <v>282</v>
      </c>
      <c r="L140" s="10" t="s">
        <v>281</v>
      </c>
      <c r="M140" s="10" t="s">
        <v>270</v>
      </c>
      <c r="N140" s="9" t="s">
        <v>283</v>
      </c>
      <c r="O140" s="69" t="s">
        <v>284</v>
      </c>
      <c r="P140" s="12"/>
      <c r="Q140" s="60" t="s">
        <v>284</v>
      </c>
      <c r="R140" s="69" t="s">
        <v>284</v>
      </c>
      <c r="S140" s="41"/>
      <c r="T140" s="60" t="s">
        <v>284</v>
      </c>
      <c r="U140" s="69" t="s">
        <v>284</v>
      </c>
      <c r="V140" s="60" t="s">
        <v>284</v>
      </c>
      <c r="W140" s="69" t="s">
        <v>284</v>
      </c>
      <c r="X140" s="60" t="s">
        <v>284</v>
      </c>
    </row>
    <row r="141" spans="1:24" s="23" customFormat="1" ht="78" customHeight="1" x14ac:dyDescent="0.3">
      <c r="A141" s="9" t="s">
        <v>157</v>
      </c>
      <c r="B141" s="9" t="s">
        <v>201</v>
      </c>
      <c r="C141" s="10" t="s">
        <v>284</v>
      </c>
      <c r="D141" s="10" t="s">
        <v>301</v>
      </c>
      <c r="E141" s="20" t="s">
        <v>289</v>
      </c>
      <c r="F141" s="21" t="s">
        <v>474</v>
      </c>
      <c r="G141" s="14">
        <v>22221000</v>
      </c>
      <c r="H141" s="12">
        <v>5000000</v>
      </c>
      <c r="I141" s="22" t="s">
        <v>301</v>
      </c>
      <c r="J141" s="9" t="s">
        <v>513</v>
      </c>
      <c r="K141" s="9" t="s">
        <v>282</v>
      </c>
      <c r="L141" s="10" t="s">
        <v>278</v>
      </c>
      <c r="M141" s="10" t="s">
        <v>270</v>
      </c>
      <c r="N141" s="9" t="s">
        <v>283</v>
      </c>
      <c r="O141" s="69" t="s">
        <v>284</v>
      </c>
      <c r="P141" s="12"/>
      <c r="Q141" s="60" t="s">
        <v>284</v>
      </c>
      <c r="R141" s="69" t="s">
        <v>284</v>
      </c>
      <c r="S141" s="41"/>
      <c r="T141" s="60" t="s">
        <v>284</v>
      </c>
      <c r="U141" s="69" t="s">
        <v>284</v>
      </c>
      <c r="V141" s="60" t="s">
        <v>284</v>
      </c>
      <c r="W141" s="69" t="s">
        <v>284</v>
      </c>
      <c r="X141" s="60" t="s">
        <v>284</v>
      </c>
    </row>
    <row r="142" spans="1:24" s="23" customFormat="1" ht="174" customHeight="1" x14ac:dyDescent="0.3">
      <c r="A142" s="9" t="s">
        <v>157</v>
      </c>
      <c r="B142" s="9" t="s">
        <v>202</v>
      </c>
      <c r="C142" s="10" t="s">
        <v>284</v>
      </c>
      <c r="D142" s="10" t="s">
        <v>301</v>
      </c>
      <c r="E142" s="20" t="s">
        <v>289</v>
      </c>
      <c r="F142" s="21" t="s">
        <v>474</v>
      </c>
      <c r="G142" s="14">
        <v>22221000</v>
      </c>
      <c r="H142" s="12">
        <v>5000000</v>
      </c>
      <c r="I142" s="22" t="s">
        <v>301</v>
      </c>
      <c r="J142" s="9" t="s">
        <v>513</v>
      </c>
      <c r="K142" s="9" t="s">
        <v>282</v>
      </c>
      <c r="L142" s="10" t="s">
        <v>278</v>
      </c>
      <c r="M142" s="10" t="s">
        <v>270</v>
      </c>
      <c r="N142" s="9" t="s">
        <v>283</v>
      </c>
      <c r="O142" s="69" t="s">
        <v>284</v>
      </c>
      <c r="P142" s="12"/>
      <c r="Q142" s="60" t="s">
        <v>284</v>
      </c>
      <c r="R142" s="69" t="s">
        <v>284</v>
      </c>
      <c r="S142" s="41"/>
      <c r="T142" s="60" t="s">
        <v>284</v>
      </c>
      <c r="U142" s="69" t="s">
        <v>284</v>
      </c>
      <c r="V142" s="60" t="s">
        <v>284</v>
      </c>
      <c r="W142" s="69" t="s">
        <v>284</v>
      </c>
      <c r="X142" s="60" t="s">
        <v>284</v>
      </c>
    </row>
    <row r="143" spans="1:24" s="23" customFormat="1" ht="74.400000000000006" customHeight="1" x14ac:dyDescent="0.3">
      <c r="A143" s="9" t="s">
        <v>157</v>
      </c>
      <c r="B143" s="9" t="s">
        <v>202</v>
      </c>
      <c r="C143" s="10" t="s">
        <v>284</v>
      </c>
      <c r="D143" s="10" t="s">
        <v>301</v>
      </c>
      <c r="E143" s="45" t="s">
        <v>289</v>
      </c>
      <c r="F143" s="36" t="s">
        <v>474</v>
      </c>
      <c r="G143" s="14">
        <v>4433769.46</v>
      </c>
      <c r="H143" s="12">
        <v>997653</v>
      </c>
      <c r="I143" s="22" t="s">
        <v>301</v>
      </c>
      <c r="J143" s="9" t="s">
        <v>513</v>
      </c>
      <c r="K143" s="9" t="s">
        <v>282</v>
      </c>
      <c r="L143" s="10" t="s">
        <v>278</v>
      </c>
      <c r="M143" s="10" t="s">
        <v>270</v>
      </c>
      <c r="N143" s="9" t="s">
        <v>283</v>
      </c>
      <c r="O143" s="69" t="s">
        <v>284</v>
      </c>
      <c r="P143" s="12"/>
      <c r="Q143" s="60" t="s">
        <v>284</v>
      </c>
      <c r="R143" s="69" t="s">
        <v>284</v>
      </c>
      <c r="S143" s="41"/>
      <c r="T143" s="60" t="s">
        <v>284</v>
      </c>
      <c r="U143" s="69" t="s">
        <v>284</v>
      </c>
      <c r="V143" s="60" t="s">
        <v>284</v>
      </c>
      <c r="W143" s="69" t="s">
        <v>284</v>
      </c>
      <c r="X143" s="60" t="s">
        <v>284</v>
      </c>
    </row>
    <row r="144" spans="1:24" s="23" customFormat="1" ht="174.75" customHeight="1" x14ac:dyDescent="0.3">
      <c r="A144" s="9" t="s">
        <v>157</v>
      </c>
      <c r="B144" s="9" t="s">
        <v>203</v>
      </c>
      <c r="C144" s="9" t="s">
        <v>389</v>
      </c>
      <c r="D144" s="9" t="s">
        <v>370</v>
      </c>
      <c r="E144" s="20" t="s">
        <v>426</v>
      </c>
      <c r="F144" s="21" t="s">
        <v>429</v>
      </c>
      <c r="G144" s="14">
        <v>13332600</v>
      </c>
      <c r="H144" s="12">
        <v>3000000</v>
      </c>
      <c r="I144" s="22" t="s">
        <v>301</v>
      </c>
      <c r="J144" s="9" t="s">
        <v>513</v>
      </c>
      <c r="K144" s="9" t="s">
        <v>282</v>
      </c>
      <c r="L144" s="10" t="s">
        <v>278</v>
      </c>
      <c r="M144" s="10" t="s">
        <v>270</v>
      </c>
      <c r="N144" s="9" t="s">
        <v>283</v>
      </c>
      <c r="O144" s="37">
        <v>13332600</v>
      </c>
      <c r="P144" s="12">
        <v>3000000</v>
      </c>
      <c r="Q144" s="26" t="s">
        <v>312</v>
      </c>
      <c r="R144" s="69" t="s">
        <v>284</v>
      </c>
      <c r="S144" s="41"/>
      <c r="T144" s="60" t="s">
        <v>284</v>
      </c>
      <c r="U144" s="69" t="s">
        <v>284</v>
      </c>
      <c r="V144" s="60" t="s">
        <v>284</v>
      </c>
      <c r="W144" s="69" t="s">
        <v>284</v>
      </c>
      <c r="X144" s="60" t="s">
        <v>284</v>
      </c>
    </row>
    <row r="145" spans="1:24" s="23" customFormat="1" ht="108.6" customHeight="1" x14ac:dyDescent="0.3">
      <c r="A145" s="9" t="s">
        <v>157</v>
      </c>
      <c r="B145" s="9" t="s">
        <v>204</v>
      </c>
      <c r="C145" s="9" t="s">
        <v>333</v>
      </c>
      <c r="D145" s="10" t="s">
        <v>301</v>
      </c>
      <c r="E145" s="20" t="s">
        <v>295</v>
      </c>
      <c r="F145" s="21" t="s">
        <v>471</v>
      </c>
      <c r="G145" s="14">
        <v>8888400</v>
      </c>
      <c r="H145" s="12">
        <v>2000000</v>
      </c>
      <c r="I145" s="22" t="s">
        <v>301</v>
      </c>
      <c r="J145" s="9" t="s">
        <v>513</v>
      </c>
      <c r="K145" s="9" t="s">
        <v>282</v>
      </c>
      <c r="L145" s="10" t="s">
        <v>278</v>
      </c>
      <c r="M145" s="10" t="s">
        <v>270</v>
      </c>
      <c r="N145" s="9" t="s">
        <v>283</v>
      </c>
      <c r="O145" s="69" t="s">
        <v>284</v>
      </c>
      <c r="P145" s="12"/>
      <c r="Q145" s="60" t="s">
        <v>284</v>
      </c>
      <c r="R145" s="69" t="s">
        <v>284</v>
      </c>
      <c r="S145" s="41"/>
      <c r="T145" s="60" t="s">
        <v>284</v>
      </c>
      <c r="U145" s="69" t="s">
        <v>284</v>
      </c>
      <c r="V145" s="60" t="s">
        <v>284</v>
      </c>
      <c r="W145" s="69" t="s">
        <v>284</v>
      </c>
      <c r="X145" s="60" t="s">
        <v>284</v>
      </c>
    </row>
    <row r="146" spans="1:24" s="23" customFormat="1" ht="95.4" customHeight="1" thickBot="1" x14ac:dyDescent="0.35">
      <c r="A146" s="47" t="s">
        <v>157</v>
      </c>
      <c r="B146" s="47" t="s">
        <v>205</v>
      </c>
      <c r="C146" s="47" t="s">
        <v>337</v>
      </c>
      <c r="D146" s="47" t="s">
        <v>361</v>
      </c>
      <c r="E146" s="112">
        <v>45239</v>
      </c>
      <c r="F146" s="139">
        <v>45301</v>
      </c>
      <c r="G146" s="83">
        <v>124145491.62</v>
      </c>
      <c r="H146" s="84">
        <v>27934272</v>
      </c>
      <c r="I146" s="85">
        <v>14605352.220000001</v>
      </c>
      <c r="J146" s="47" t="s">
        <v>513</v>
      </c>
      <c r="K146" s="47" t="s">
        <v>282</v>
      </c>
      <c r="L146" s="47" t="s">
        <v>278</v>
      </c>
      <c r="M146" s="47" t="s">
        <v>271</v>
      </c>
      <c r="N146" s="47" t="s">
        <v>283</v>
      </c>
      <c r="O146" s="86" t="s">
        <v>284</v>
      </c>
      <c r="P146" s="87"/>
      <c r="Q146" s="88" t="s">
        <v>284</v>
      </c>
      <c r="R146" s="86" t="s">
        <v>284</v>
      </c>
      <c r="S146" s="89"/>
      <c r="T146" s="88" t="s">
        <v>284</v>
      </c>
      <c r="U146" s="69" t="s">
        <v>284</v>
      </c>
      <c r="V146" s="60" t="s">
        <v>284</v>
      </c>
      <c r="W146" s="69" t="s">
        <v>284</v>
      </c>
      <c r="X146" s="60" t="s">
        <v>284</v>
      </c>
    </row>
    <row r="147" spans="1:24" s="23" customFormat="1" ht="96" customHeight="1" x14ac:dyDescent="0.3">
      <c r="A147" s="98" t="s">
        <v>157</v>
      </c>
      <c r="B147" s="99" t="s">
        <v>206</v>
      </c>
      <c r="C147" s="99" t="s">
        <v>411</v>
      </c>
      <c r="D147" s="135" t="s">
        <v>372</v>
      </c>
      <c r="E147" s="138" t="s">
        <v>425</v>
      </c>
      <c r="F147" s="138" t="s">
        <v>426</v>
      </c>
      <c r="G147" s="100">
        <v>6671837.4699999997</v>
      </c>
      <c r="H147" s="101">
        <v>1501246</v>
      </c>
      <c r="I147" s="100">
        <v>784921.27</v>
      </c>
      <c r="J147" s="99" t="s">
        <v>513</v>
      </c>
      <c r="K147" s="99" t="s">
        <v>280</v>
      </c>
      <c r="L147" s="102" t="s">
        <v>278</v>
      </c>
      <c r="M147" s="102" t="s">
        <v>261</v>
      </c>
      <c r="N147" s="99" t="s">
        <v>540</v>
      </c>
      <c r="O147" s="103">
        <v>6671837.4699999997</v>
      </c>
      <c r="P147" s="104">
        <v>1501246</v>
      </c>
      <c r="Q147" s="105" t="s">
        <v>305</v>
      </c>
      <c r="R147" s="103">
        <v>6671846.3600000003</v>
      </c>
      <c r="S147" s="106">
        <v>1501248</v>
      </c>
      <c r="T147" s="107" t="s">
        <v>325</v>
      </c>
      <c r="U147" s="82" t="s">
        <v>284</v>
      </c>
      <c r="V147" s="60" t="s">
        <v>284</v>
      </c>
      <c r="W147" s="69" t="s">
        <v>284</v>
      </c>
      <c r="X147" s="60" t="s">
        <v>284</v>
      </c>
    </row>
    <row r="148" spans="1:24" s="23" customFormat="1" ht="115.5" customHeight="1" x14ac:dyDescent="0.3">
      <c r="A148" s="108" t="s">
        <v>157</v>
      </c>
      <c r="B148" s="9" t="s">
        <v>206</v>
      </c>
      <c r="C148" s="9" t="s">
        <v>419</v>
      </c>
      <c r="D148" s="136" t="s">
        <v>372</v>
      </c>
      <c r="E148" s="138" t="s">
        <v>425</v>
      </c>
      <c r="F148" s="138" t="s">
        <v>426</v>
      </c>
      <c r="G148" s="29">
        <v>2893289.75</v>
      </c>
      <c r="H148" s="13">
        <v>651026</v>
      </c>
      <c r="I148" s="29">
        <v>340385.72</v>
      </c>
      <c r="J148" s="9" t="s">
        <v>513</v>
      </c>
      <c r="K148" s="9" t="s">
        <v>280</v>
      </c>
      <c r="L148" s="10" t="s">
        <v>278</v>
      </c>
      <c r="M148" s="10" t="s">
        <v>479</v>
      </c>
      <c r="N148" s="9" t="s">
        <v>535</v>
      </c>
      <c r="O148" s="37">
        <v>2893285.31</v>
      </c>
      <c r="P148" s="12">
        <v>651025</v>
      </c>
      <c r="Q148" s="26" t="s">
        <v>305</v>
      </c>
      <c r="R148" s="37">
        <v>2893294.19</v>
      </c>
      <c r="S148" s="41">
        <v>651027</v>
      </c>
      <c r="T148" s="109" t="s">
        <v>325</v>
      </c>
      <c r="U148" s="82"/>
      <c r="V148" s="60"/>
      <c r="W148" s="69"/>
      <c r="X148" s="60"/>
    </row>
    <row r="149" spans="1:24" s="23" customFormat="1" ht="135.75" customHeight="1" x14ac:dyDescent="0.3">
      <c r="A149" s="108" t="s">
        <v>157</v>
      </c>
      <c r="B149" s="9" t="s">
        <v>206</v>
      </c>
      <c r="C149" s="9" t="s">
        <v>407</v>
      </c>
      <c r="D149" s="136" t="s">
        <v>372</v>
      </c>
      <c r="E149" s="138" t="s">
        <v>425</v>
      </c>
      <c r="F149" s="138" t="s">
        <v>426</v>
      </c>
      <c r="G149" s="29">
        <v>3703502.96</v>
      </c>
      <c r="H149" s="13">
        <v>833334</v>
      </c>
      <c r="I149" s="29">
        <v>435704.92</v>
      </c>
      <c r="J149" s="9" t="s">
        <v>513</v>
      </c>
      <c r="K149" s="9" t="s">
        <v>280</v>
      </c>
      <c r="L149" s="10" t="s">
        <v>278</v>
      </c>
      <c r="M149" s="10" t="s">
        <v>272</v>
      </c>
      <c r="N149" s="9" t="s">
        <v>536</v>
      </c>
      <c r="O149" s="37">
        <v>3703502.96</v>
      </c>
      <c r="P149" s="12">
        <v>833334</v>
      </c>
      <c r="Q149" s="26" t="s">
        <v>305</v>
      </c>
      <c r="R149" s="37">
        <v>3703494.07</v>
      </c>
      <c r="S149" s="41">
        <v>833332</v>
      </c>
      <c r="T149" s="109" t="s">
        <v>325</v>
      </c>
      <c r="U149" s="82"/>
      <c r="V149" s="60"/>
      <c r="W149" s="69"/>
      <c r="X149" s="60"/>
    </row>
    <row r="150" spans="1:24" s="23" customFormat="1" ht="162.75" customHeight="1" x14ac:dyDescent="0.3">
      <c r="A150" s="108" t="s">
        <v>157</v>
      </c>
      <c r="B150" s="9" t="s">
        <v>206</v>
      </c>
      <c r="C150" s="9" t="s">
        <v>408</v>
      </c>
      <c r="D150" s="136" t="s">
        <v>372</v>
      </c>
      <c r="E150" s="138" t="s">
        <v>425</v>
      </c>
      <c r="F150" s="138" t="s">
        <v>426</v>
      </c>
      <c r="G150" s="29">
        <v>3703502.96</v>
      </c>
      <c r="H150" s="13">
        <v>833334</v>
      </c>
      <c r="I150" s="29">
        <v>435704.92</v>
      </c>
      <c r="J150" s="9" t="s">
        <v>513</v>
      </c>
      <c r="K150" s="9" t="s">
        <v>280</v>
      </c>
      <c r="L150" s="10" t="s">
        <v>278</v>
      </c>
      <c r="M150" s="10" t="s">
        <v>480</v>
      </c>
      <c r="N150" s="9" t="s">
        <v>537</v>
      </c>
      <c r="O150" s="37">
        <v>3703502.96</v>
      </c>
      <c r="P150" s="12">
        <v>833334</v>
      </c>
      <c r="Q150" s="26" t="s">
        <v>305</v>
      </c>
      <c r="R150" s="37">
        <v>3703494.07</v>
      </c>
      <c r="S150" s="41">
        <v>833332</v>
      </c>
      <c r="T150" s="109" t="s">
        <v>325</v>
      </c>
      <c r="U150" s="82"/>
      <c r="V150" s="60"/>
      <c r="W150" s="69"/>
      <c r="X150" s="60"/>
    </row>
    <row r="151" spans="1:24" s="23" customFormat="1" ht="172.2" customHeight="1" x14ac:dyDescent="0.3">
      <c r="A151" s="108" t="s">
        <v>157</v>
      </c>
      <c r="B151" s="9" t="s">
        <v>206</v>
      </c>
      <c r="C151" s="9" t="s">
        <v>409</v>
      </c>
      <c r="D151" s="136" t="s">
        <v>372</v>
      </c>
      <c r="E151" s="138" t="s">
        <v>425</v>
      </c>
      <c r="F151" s="138" t="s">
        <v>426</v>
      </c>
      <c r="G151" s="29">
        <v>7406997.04</v>
      </c>
      <c r="H151" s="13">
        <v>1666666</v>
      </c>
      <c r="I151" s="29">
        <v>871409.85</v>
      </c>
      <c r="J151" s="9" t="s">
        <v>513</v>
      </c>
      <c r="K151" s="9" t="s">
        <v>280</v>
      </c>
      <c r="L151" s="10" t="s">
        <v>278</v>
      </c>
      <c r="M151" s="10" t="s">
        <v>481</v>
      </c>
      <c r="N151" s="122" t="s">
        <v>538</v>
      </c>
      <c r="O151" s="37">
        <v>7406997.04</v>
      </c>
      <c r="P151" s="12">
        <v>1666666</v>
      </c>
      <c r="Q151" s="26" t="s">
        <v>305</v>
      </c>
      <c r="R151" s="37">
        <v>7407005.9299999997</v>
      </c>
      <c r="S151" s="41">
        <v>1666668</v>
      </c>
      <c r="T151" s="109" t="s">
        <v>325</v>
      </c>
      <c r="U151" s="82"/>
      <c r="V151" s="60"/>
      <c r="W151" s="69"/>
      <c r="X151" s="60"/>
    </row>
    <row r="152" spans="1:24" s="23" customFormat="1" ht="99" customHeight="1" thickBot="1" x14ac:dyDescent="0.35">
      <c r="A152" s="110" t="s">
        <v>157</v>
      </c>
      <c r="B152" s="111" t="s">
        <v>206</v>
      </c>
      <c r="C152" s="111" t="s">
        <v>410</v>
      </c>
      <c r="D152" s="137" t="s">
        <v>372</v>
      </c>
      <c r="E152" s="138" t="s">
        <v>425</v>
      </c>
      <c r="F152" s="138" t="s">
        <v>426</v>
      </c>
      <c r="G152" s="113">
        <v>3703502.96</v>
      </c>
      <c r="H152" s="114">
        <v>833334</v>
      </c>
      <c r="I152" s="113">
        <v>435704.92</v>
      </c>
      <c r="J152" s="111" t="s">
        <v>513</v>
      </c>
      <c r="K152" s="111" t="s">
        <v>280</v>
      </c>
      <c r="L152" s="115" t="s">
        <v>278</v>
      </c>
      <c r="M152" s="115" t="s">
        <v>482</v>
      </c>
      <c r="N152" s="111" t="s">
        <v>539</v>
      </c>
      <c r="O152" s="116">
        <v>3703502.96</v>
      </c>
      <c r="P152" s="117">
        <v>833334</v>
      </c>
      <c r="Q152" s="118" t="s">
        <v>305</v>
      </c>
      <c r="R152" s="116">
        <v>3703494.07</v>
      </c>
      <c r="S152" s="119">
        <v>833332</v>
      </c>
      <c r="T152" s="120" t="s">
        <v>325</v>
      </c>
      <c r="U152" s="82"/>
      <c r="V152" s="60"/>
      <c r="W152" s="69"/>
      <c r="X152" s="60"/>
    </row>
    <row r="153" spans="1:24" s="23" customFormat="1" ht="135" x14ac:dyDescent="0.3">
      <c r="A153" s="90" t="s">
        <v>157</v>
      </c>
      <c r="B153" s="90" t="s">
        <v>382</v>
      </c>
      <c r="C153" s="90" t="s">
        <v>383</v>
      </c>
      <c r="D153" s="90" t="s">
        <v>366</v>
      </c>
      <c r="E153" s="35" t="s">
        <v>429</v>
      </c>
      <c r="F153" s="35" t="s">
        <v>430</v>
      </c>
      <c r="G153" s="91">
        <v>26665200</v>
      </c>
      <c r="H153" s="92">
        <v>6000000</v>
      </c>
      <c r="I153" s="93" t="s">
        <v>301</v>
      </c>
      <c r="J153" s="90" t="s">
        <v>513</v>
      </c>
      <c r="K153" s="90" t="s">
        <v>282</v>
      </c>
      <c r="L153" s="94" t="s">
        <v>278</v>
      </c>
      <c r="M153" s="90" t="s">
        <v>264</v>
      </c>
      <c r="N153" s="90" t="s">
        <v>283</v>
      </c>
      <c r="O153" s="73">
        <v>22221000</v>
      </c>
      <c r="P153" s="92">
        <v>5000000</v>
      </c>
      <c r="Q153" s="59" t="s">
        <v>312</v>
      </c>
      <c r="R153" s="95" t="s">
        <v>284</v>
      </c>
      <c r="S153" s="96"/>
      <c r="T153" s="97" t="s">
        <v>284</v>
      </c>
      <c r="U153" s="69" t="s">
        <v>284</v>
      </c>
      <c r="V153" s="60" t="s">
        <v>284</v>
      </c>
      <c r="W153" s="69" t="s">
        <v>284</v>
      </c>
      <c r="X153" s="60" t="s">
        <v>284</v>
      </c>
    </row>
    <row r="154" spans="1:24" s="23" customFormat="1" ht="162" customHeight="1" x14ac:dyDescent="0.3">
      <c r="A154" s="9" t="s">
        <v>157</v>
      </c>
      <c r="B154" s="9" t="s">
        <v>384</v>
      </c>
      <c r="C154" s="9" t="s">
        <v>336</v>
      </c>
      <c r="D154" s="10" t="s">
        <v>301</v>
      </c>
      <c r="E154" s="46" t="s">
        <v>446</v>
      </c>
      <c r="F154" s="46">
        <v>2025</v>
      </c>
      <c r="G154" s="14">
        <v>55996920</v>
      </c>
      <c r="H154" s="12">
        <v>12600000</v>
      </c>
      <c r="I154" s="22" t="s">
        <v>301</v>
      </c>
      <c r="J154" s="9" t="s">
        <v>513</v>
      </c>
      <c r="K154" s="9" t="s">
        <v>282</v>
      </c>
      <c r="L154" s="10" t="s">
        <v>281</v>
      </c>
      <c r="M154" s="9" t="s">
        <v>272</v>
      </c>
      <c r="N154" s="9" t="s">
        <v>283</v>
      </c>
      <c r="O154" s="69" t="s">
        <v>284</v>
      </c>
      <c r="P154" s="12"/>
      <c r="Q154" s="60" t="s">
        <v>284</v>
      </c>
      <c r="R154" s="69" t="s">
        <v>284</v>
      </c>
      <c r="S154" s="41"/>
      <c r="T154" s="60" t="s">
        <v>284</v>
      </c>
      <c r="U154" s="69" t="s">
        <v>284</v>
      </c>
      <c r="V154" s="60" t="s">
        <v>284</v>
      </c>
      <c r="W154" s="69" t="s">
        <v>284</v>
      </c>
      <c r="X154" s="60" t="s">
        <v>284</v>
      </c>
    </row>
    <row r="155" spans="1:24" s="23" customFormat="1" ht="122.25" customHeight="1" x14ac:dyDescent="0.3">
      <c r="A155" s="9" t="s">
        <v>157</v>
      </c>
      <c r="B155" s="9" t="s">
        <v>384</v>
      </c>
      <c r="C155" s="9" t="s">
        <v>523</v>
      </c>
      <c r="D155" s="10" t="s">
        <v>301</v>
      </c>
      <c r="E155" s="20" t="s">
        <v>429</v>
      </c>
      <c r="F155" s="20" t="s">
        <v>430</v>
      </c>
      <c r="G155" s="14">
        <v>21816844.449999999</v>
      </c>
      <c r="H155" s="12">
        <v>4909060</v>
      </c>
      <c r="I155" s="22" t="s">
        <v>301</v>
      </c>
      <c r="J155" s="9" t="s">
        <v>513</v>
      </c>
      <c r="K155" s="9" t="s">
        <v>282</v>
      </c>
      <c r="L155" s="10" t="s">
        <v>281</v>
      </c>
      <c r="M155" s="9" t="s">
        <v>272</v>
      </c>
      <c r="N155" s="9" t="s">
        <v>283</v>
      </c>
      <c r="O155" s="69" t="s">
        <v>284</v>
      </c>
      <c r="P155" s="12"/>
      <c r="Q155" s="60" t="s">
        <v>284</v>
      </c>
      <c r="R155" s="69" t="s">
        <v>284</v>
      </c>
      <c r="S155" s="41"/>
      <c r="T155" s="60" t="s">
        <v>284</v>
      </c>
      <c r="U155" s="69" t="s">
        <v>284</v>
      </c>
      <c r="V155" s="60" t="s">
        <v>284</v>
      </c>
      <c r="W155" s="69" t="s">
        <v>284</v>
      </c>
      <c r="X155" s="60" t="s">
        <v>284</v>
      </c>
    </row>
    <row r="156" spans="1:24" s="23" customFormat="1" ht="162.75" customHeight="1" x14ac:dyDescent="0.3">
      <c r="A156" s="9" t="s">
        <v>157</v>
      </c>
      <c r="B156" s="9" t="s">
        <v>390</v>
      </c>
      <c r="C156" s="9" t="s">
        <v>180</v>
      </c>
      <c r="D156" s="9" t="s">
        <v>506</v>
      </c>
      <c r="E156" s="20" t="s">
        <v>426</v>
      </c>
      <c r="F156" s="20" t="s">
        <v>450</v>
      </c>
      <c r="G156" s="14">
        <v>41652948.960000001</v>
      </c>
      <c r="H156" s="12">
        <v>9372429</v>
      </c>
      <c r="I156" s="22" t="s">
        <v>301</v>
      </c>
      <c r="J156" s="9" t="s">
        <v>513</v>
      </c>
      <c r="K156" s="9" t="s">
        <v>282</v>
      </c>
      <c r="L156" s="10" t="s">
        <v>281</v>
      </c>
      <c r="M156" s="9" t="s">
        <v>272</v>
      </c>
      <c r="N156" s="9" t="s">
        <v>283</v>
      </c>
      <c r="O156" s="69" t="s">
        <v>284</v>
      </c>
      <c r="P156" s="12"/>
      <c r="Q156" s="60" t="s">
        <v>284</v>
      </c>
      <c r="R156" s="69" t="s">
        <v>284</v>
      </c>
      <c r="S156" s="41"/>
      <c r="T156" s="60" t="s">
        <v>284</v>
      </c>
      <c r="U156" s="69" t="s">
        <v>284</v>
      </c>
      <c r="V156" s="60" t="s">
        <v>284</v>
      </c>
      <c r="W156" s="69" t="s">
        <v>284</v>
      </c>
      <c r="X156" s="60" t="s">
        <v>284</v>
      </c>
    </row>
    <row r="157" spans="1:24" s="23" customFormat="1" ht="82.2" customHeight="1" x14ac:dyDescent="0.3">
      <c r="A157" s="9" t="s">
        <v>157</v>
      </c>
      <c r="B157" s="9" t="s">
        <v>390</v>
      </c>
      <c r="C157" s="9" t="s">
        <v>181</v>
      </c>
      <c r="D157" s="10" t="s">
        <v>301</v>
      </c>
      <c r="E157" s="20" t="s">
        <v>285</v>
      </c>
      <c r="F157" s="20" t="s">
        <v>475</v>
      </c>
      <c r="G157" s="14">
        <v>24348776.300000001</v>
      </c>
      <c r="H157" s="12">
        <v>5478776</v>
      </c>
      <c r="I157" s="22" t="s">
        <v>301</v>
      </c>
      <c r="J157" s="9" t="s">
        <v>513</v>
      </c>
      <c r="K157" s="9" t="s">
        <v>282</v>
      </c>
      <c r="L157" s="10" t="s">
        <v>281</v>
      </c>
      <c r="M157" s="9" t="s">
        <v>272</v>
      </c>
      <c r="N157" s="9" t="s">
        <v>283</v>
      </c>
      <c r="O157" s="69" t="s">
        <v>284</v>
      </c>
      <c r="P157" s="12"/>
      <c r="Q157" s="60" t="s">
        <v>284</v>
      </c>
      <c r="R157" s="69" t="s">
        <v>284</v>
      </c>
      <c r="S157" s="41"/>
      <c r="T157" s="60" t="s">
        <v>284</v>
      </c>
      <c r="U157" s="69" t="s">
        <v>284</v>
      </c>
      <c r="V157" s="60" t="s">
        <v>284</v>
      </c>
      <c r="W157" s="69" t="s">
        <v>284</v>
      </c>
      <c r="X157" s="60" t="s">
        <v>284</v>
      </c>
    </row>
    <row r="158" spans="1:24" s="23" customFormat="1" ht="164.4" customHeight="1" x14ac:dyDescent="0.3">
      <c r="A158" s="9" t="s">
        <v>157</v>
      </c>
      <c r="B158" s="9" t="s">
        <v>391</v>
      </c>
      <c r="C158" s="9" t="s">
        <v>414</v>
      </c>
      <c r="D158" s="9" t="s">
        <v>506</v>
      </c>
      <c r="E158" s="20" t="s">
        <v>426</v>
      </c>
      <c r="F158" s="20" t="s">
        <v>434</v>
      </c>
      <c r="G158" s="14">
        <v>111993840</v>
      </c>
      <c r="H158" s="12">
        <v>25200000</v>
      </c>
      <c r="I158" s="22" t="s">
        <v>301</v>
      </c>
      <c r="J158" s="9" t="s">
        <v>513</v>
      </c>
      <c r="K158" s="9" t="s">
        <v>282</v>
      </c>
      <c r="L158" s="10" t="s">
        <v>281</v>
      </c>
      <c r="M158" s="9" t="s">
        <v>272</v>
      </c>
      <c r="N158" s="9" t="s">
        <v>283</v>
      </c>
      <c r="O158" s="69" t="s">
        <v>284</v>
      </c>
      <c r="P158" s="12"/>
      <c r="Q158" s="60" t="s">
        <v>284</v>
      </c>
      <c r="R158" s="69" t="s">
        <v>284</v>
      </c>
      <c r="S158" s="41"/>
      <c r="T158" s="60" t="s">
        <v>284</v>
      </c>
      <c r="U158" s="69" t="s">
        <v>284</v>
      </c>
      <c r="V158" s="60" t="s">
        <v>284</v>
      </c>
      <c r="W158" s="69" t="s">
        <v>284</v>
      </c>
      <c r="X158" s="60" t="s">
        <v>284</v>
      </c>
    </row>
    <row r="159" spans="1:24" s="23" customFormat="1" ht="327" customHeight="1" x14ac:dyDescent="0.3">
      <c r="A159" s="9" t="s">
        <v>157</v>
      </c>
      <c r="B159" s="9" t="s">
        <v>391</v>
      </c>
      <c r="C159" s="9" t="s">
        <v>207</v>
      </c>
      <c r="D159" s="10" t="s">
        <v>301</v>
      </c>
      <c r="E159" s="20" t="s">
        <v>287</v>
      </c>
      <c r="F159" s="21" t="s">
        <v>473</v>
      </c>
      <c r="G159" s="22" t="s">
        <v>301</v>
      </c>
      <c r="H159" s="22" t="s">
        <v>301</v>
      </c>
      <c r="I159" s="22" t="s">
        <v>301</v>
      </c>
      <c r="J159" s="9" t="s">
        <v>513</v>
      </c>
      <c r="K159" s="9" t="s">
        <v>282</v>
      </c>
      <c r="L159" s="10" t="s">
        <v>281</v>
      </c>
      <c r="M159" s="9" t="s">
        <v>272</v>
      </c>
      <c r="N159" s="9" t="s">
        <v>283</v>
      </c>
      <c r="O159" s="69" t="s">
        <v>284</v>
      </c>
      <c r="P159" s="12"/>
      <c r="Q159" s="60" t="s">
        <v>284</v>
      </c>
      <c r="R159" s="69" t="s">
        <v>284</v>
      </c>
      <c r="S159" s="41"/>
      <c r="T159" s="60" t="s">
        <v>284</v>
      </c>
      <c r="U159" s="69" t="s">
        <v>284</v>
      </c>
      <c r="V159" s="60" t="s">
        <v>284</v>
      </c>
      <c r="W159" s="69" t="s">
        <v>284</v>
      </c>
      <c r="X159" s="60" t="s">
        <v>284</v>
      </c>
    </row>
    <row r="160" spans="1:24" s="23" customFormat="1" ht="76.95" customHeight="1" x14ac:dyDescent="0.3">
      <c r="A160" s="9" t="s">
        <v>157</v>
      </c>
      <c r="B160" s="9" t="s">
        <v>385</v>
      </c>
      <c r="C160" s="9" t="s">
        <v>335</v>
      </c>
      <c r="D160" s="10" t="s">
        <v>301</v>
      </c>
      <c r="E160" s="20" t="s">
        <v>426</v>
      </c>
      <c r="F160" s="20" t="s">
        <v>434</v>
      </c>
      <c r="G160" s="14">
        <v>18221220</v>
      </c>
      <c r="H160" s="12">
        <v>4100000</v>
      </c>
      <c r="I160" s="22" t="s">
        <v>301</v>
      </c>
      <c r="J160" s="9" t="s">
        <v>513</v>
      </c>
      <c r="K160" s="9" t="s">
        <v>280</v>
      </c>
      <c r="L160" s="10" t="s">
        <v>281</v>
      </c>
      <c r="M160" s="9" t="s">
        <v>266</v>
      </c>
      <c r="N160" s="9" t="s">
        <v>283</v>
      </c>
      <c r="O160" s="69" t="s">
        <v>284</v>
      </c>
      <c r="P160" s="12"/>
      <c r="Q160" s="60" t="s">
        <v>284</v>
      </c>
      <c r="R160" s="69" t="s">
        <v>284</v>
      </c>
      <c r="S160" s="41"/>
      <c r="T160" s="60" t="s">
        <v>284</v>
      </c>
      <c r="U160" s="69" t="s">
        <v>284</v>
      </c>
      <c r="V160" s="60" t="s">
        <v>284</v>
      </c>
      <c r="W160" s="69" t="s">
        <v>284</v>
      </c>
      <c r="X160" s="60" t="s">
        <v>284</v>
      </c>
    </row>
    <row r="161" spans="1:24" s="23" customFormat="1" ht="336" customHeight="1" x14ac:dyDescent="0.3">
      <c r="A161" s="9" t="s">
        <v>157</v>
      </c>
      <c r="B161" s="9" t="s">
        <v>392</v>
      </c>
      <c r="C161" s="9" t="s">
        <v>334</v>
      </c>
      <c r="D161" s="10" t="s">
        <v>301</v>
      </c>
      <c r="E161" s="20" t="s">
        <v>434</v>
      </c>
      <c r="F161" s="20" t="s">
        <v>432</v>
      </c>
      <c r="G161" s="14">
        <v>188797580.00999999</v>
      </c>
      <c r="H161" s="12">
        <v>42481792</v>
      </c>
      <c r="I161" s="22" t="s">
        <v>301</v>
      </c>
      <c r="J161" s="9" t="s">
        <v>513</v>
      </c>
      <c r="K161" s="9" t="s">
        <v>282</v>
      </c>
      <c r="L161" s="10" t="s">
        <v>281</v>
      </c>
      <c r="M161" s="9" t="s">
        <v>273</v>
      </c>
      <c r="N161" s="9" t="s">
        <v>283</v>
      </c>
      <c r="O161" s="69" t="s">
        <v>284</v>
      </c>
      <c r="P161" s="12"/>
      <c r="Q161" s="60" t="s">
        <v>284</v>
      </c>
      <c r="R161" s="69" t="s">
        <v>284</v>
      </c>
      <c r="S161" s="41"/>
      <c r="T161" s="60" t="s">
        <v>284</v>
      </c>
      <c r="U161" s="69" t="s">
        <v>284</v>
      </c>
      <c r="V161" s="60" t="s">
        <v>284</v>
      </c>
      <c r="W161" s="69" t="s">
        <v>284</v>
      </c>
      <c r="X161" s="60" t="s">
        <v>284</v>
      </c>
    </row>
    <row r="162" spans="1:24" s="23" customFormat="1" ht="62.25" customHeight="1" x14ac:dyDescent="0.3">
      <c r="A162" s="9" t="s">
        <v>157</v>
      </c>
      <c r="B162" s="9" t="s">
        <v>386</v>
      </c>
      <c r="C162" s="9" t="s">
        <v>389</v>
      </c>
      <c r="D162" s="10" t="s">
        <v>301</v>
      </c>
      <c r="E162" s="20" t="s">
        <v>432</v>
      </c>
      <c r="F162" s="20" t="s">
        <v>429</v>
      </c>
      <c r="G162" s="14">
        <v>64023145.200000003</v>
      </c>
      <c r="H162" s="40">
        <v>14406000</v>
      </c>
      <c r="I162" s="22" t="s">
        <v>301</v>
      </c>
      <c r="J162" s="9" t="s">
        <v>513</v>
      </c>
      <c r="K162" s="9" t="s">
        <v>282</v>
      </c>
      <c r="L162" s="10" t="s">
        <v>281</v>
      </c>
      <c r="M162" s="9" t="s">
        <v>269</v>
      </c>
      <c r="N162" s="9" t="s">
        <v>283</v>
      </c>
      <c r="O162" s="69" t="s">
        <v>284</v>
      </c>
      <c r="P162" s="12"/>
      <c r="Q162" s="60" t="s">
        <v>284</v>
      </c>
      <c r="R162" s="69" t="s">
        <v>284</v>
      </c>
      <c r="S162" s="41"/>
      <c r="T162" s="60" t="s">
        <v>284</v>
      </c>
      <c r="U162" s="69" t="s">
        <v>284</v>
      </c>
      <c r="V162" s="60" t="s">
        <v>284</v>
      </c>
      <c r="W162" s="69" t="s">
        <v>284</v>
      </c>
      <c r="X162" s="60" t="s">
        <v>284</v>
      </c>
    </row>
    <row r="163" spans="1:24" s="23" customFormat="1" ht="81.75" customHeight="1" x14ac:dyDescent="0.3">
      <c r="A163" s="9" t="s">
        <v>157</v>
      </c>
      <c r="B163" s="9" t="s">
        <v>387</v>
      </c>
      <c r="C163" s="9" t="s">
        <v>333</v>
      </c>
      <c r="D163" s="10" t="s">
        <v>301</v>
      </c>
      <c r="E163" s="20" t="s">
        <v>295</v>
      </c>
      <c r="F163" s="20" t="s">
        <v>295</v>
      </c>
      <c r="G163" s="22" t="s">
        <v>301</v>
      </c>
      <c r="H163" s="22" t="s">
        <v>301</v>
      </c>
      <c r="I163" s="22" t="s">
        <v>301</v>
      </c>
      <c r="J163" s="9" t="s">
        <v>513</v>
      </c>
      <c r="K163" s="9" t="s">
        <v>282</v>
      </c>
      <c r="L163" s="10" t="s">
        <v>281</v>
      </c>
      <c r="M163" s="9" t="s">
        <v>269</v>
      </c>
      <c r="N163" s="9" t="s">
        <v>283</v>
      </c>
      <c r="O163" s="69" t="s">
        <v>284</v>
      </c>
      <c r="P163" s="12"/>
      <c r="Q163" s="60" t="s">
        <v>284</v>
      </c>
      <c r="R163" s="69" t="s">
        <v>284</v>
      </c>
      <c r="S163" s="41"/>
      <c r="T163" s="60" t="s">
        <v>284</v>
      </c>
      <c r="U163" s="69" t="s">
        <v>284</v>
      </c>
      <c r="V163" s="60" t="s">
        <v>284</v>
      </c>
      <c r="W163" s="69" t="s">
        <v>284</v>
      </c>
      <c r="X163" s="60" t="s">
        <v>284</v>
      </c>
    </row>
    <row r="164" spans="1:24" s="23" customFormat="1" ht="126" customHeight="1" x14ac:dyDescent="0.3">
      <c r="A164" s="9" t="s">
        <v>157</v>
      </c>
      <c r="B164" s="9" t="s">
        <v>406</v>
      </c>
      <c r="C164" s="9" t="s">
        <v>420</v>
      </c>
      <c r="D164" s="10" t="s">
        <v>301</v>
      </c>
      <c r="E164" s="20" t="s">
        <v>532</v>
      </c>
      <c r="F164" s="20">
        <v>45380</v>
      </c>
      <c r="G164" s="14">
        <v>18665640</v>
      </c>
      <c r="H164" s="17">
        <v>4200000</v>
      </c>
      <c r="I164" s="22" t="s">
        <v>301</v>
      </c>
      <c r="J164" s="9" t="s">
        <v>513</v>
      </c>
      <c r="K164" s="9"/>
      <c r="L164" s="10" t="s">
        <v>281</v>
      </c>
      <c r="M164" s="9"/>
      <c r="N164" s="9"/>
      <c r="O164" s="69"/>
      <c r="P164" s="12"/>
      <c r="Q164" s="60"/>
      <c r="R164" s="69"/>
      <c r="S164" s="41"/>
      <c r="T164" s="60"/>
      <c r="U164" s="69"/>
      <c r="V164" s="60"/>
      <c r="W164" s="69"/>
      <c r="X164" s="60"/>
    </row>
    <row r="165" spans="1:24" s="23" customFormat="1" ht="132" customHeight="1" x14ac:dyDescent="0.3">
      <c r="A165" s="9" t="s">
        <v>157</v>
      </c>
      <c r="B165" s="9" t="s">
        <v>406</v>
      </c>
      <c r="C165" s="9" t="s">
        <v>421</v>
      </c>
      <c r="D165" s="10" t="s">
        <v>301</v>
      </c>
      <c r="E165" s="46">
        <v>2025</v>
      </c>
      <c r="F165" s="46">
        <v>2025</v>
      </c>
      <c r="G165" s="14">
        <v>21332160</v>
      </c>
      <c r="H165" s="17">
        <v>4800000</v>
      </c>
      <c r="I165" s="22" t="s">
        <v>301</v>
      </c>
      <c r="J165" s="9" t="s">
        <v>513</v>
      </c>
      <c r="K165" s="9"/>
      <c r="L165" s="10" t="s">
        <v>317</v>
      </c>
      <c r="M165" s="9"/>
      <c r="N165" s="9"/>
      <c r="O165" s="69"/>
      <c r="P165" s="12"/>
      <c r="Q165" s="60"/>
      <c r="R165" s="69"/>
      <c r="S165" s="41"/>
      <c r="T165" s="60"/>
      <c r="U165" s="69"/>
      <c r="V165" s="60"/>
      <c r="W165" s="69"/>
      <c r="X165" s="60"/>
    </row>
    <row r="166" spans="1:24" s="23" customFormat="1" ht="109.5" customHeight="1" x14ac:dyDescent="0.3">
      <c r="A166" s="9" t="s">
        <v>209</v>
      </c>
      <c r="B166" s="9" t="s">
        <v>210</v>
      </c>
      <c r="C166" s="9" t="s">
        <v>215</v>
      </c>
      <c r="D166" s="9" t="s">
        <v>487</v>
      </c>
      <c r="E166" s="20" t="s">
        <v>430</v>
      </c>
      <c r="F166" s="21" t="s">
        <v>427</v>
      </c>
      <c r="G166" s="14">
        <v>63717588.670000002</v>
      </c>
      <c r="H166" s="12">
        <v>14337246</v>
      </c>
      <c r="I166" s="22" t="s">
        <v>402</v>
      </c>
      <c r="J166" s="9" t="s">
        <v>513</v>
      </c>
      <c r="K166" s="9" t="s">
        <v>279</v>
      </c>
      <c r="L166" s="10" t="s">
        <v>317</v>
      </c>
      <c r="M166" s="10" t="s">
        <v>274</v>
      </c>
      <c r="N166" s="9" t="s">
        <v>283</v>
      </c>
      <c r="O166" s="69" t="s">
        <v>284</v>
      </c>
      <c r="P166" s="12"/>
      <c r="Q166" s="60" t="s">
        <v>284</v>
      </c>
      <c r="R166" s="69" t="s">
        <v>284</v>
      </c>
      <c r="S166" s="41"/>
      <c r="T166" s="60" t="s">
        <v>284</v>
      </c>
      <c r="U166" s="69" t="s">
        <v>284</v>
      </c>
      <c r="V166" s="60" t="s">
        <v>284</v>
      </c>
      <c r="W166" s="69" t="s">
        <v>284</v>
      </c>
      <c r="X166" s="60" t="s">
        <v>284</v>
      </c>
    </row>
    <row r="167" spans="1:24" s="23" customFormat="1" ht="135.75" customHeight="1" x14ac:dyDescent="0.3">
      <c r="A167" s="9" t="s">
        <v>209</v>
      </c>
      <c r="B167" s="9" t="s">
        <v>211</v>
      </c>
      <c r="C167" s="9" t="s">
        <v>215</v>
      </c>
      <c r="D167" s="9" t="s">
        <v>491</v>
      </c>
      <c r="E167" s="20" t="s">
        <v>430</v>
      </c>
      <c r="F167" s="21" t="s">
        <v>427</v>
      </c>
      <c r="G167" s="14">
        <v>133326000</v>
      </c>
      <c r="H167" s="12">
        <v>30000000</v>
      </c>
      <c r="I167" s="22" t="s">
        <v>402</v>
      </c>
      <c r="J167" s="9" t="s">
        <v>513</v>
      </c>
      <c r="K167" s="9" t="s">
        <v>279</v>
      </c>
      <c r="L167" s="9" t="s">
        <v>319</v>
      </c>
      <c r="M167" s="10" t="s">
        <v>274</v>
      </c>
      <c r="N167" s="9" t="s">
        <v>283</v>
      </c>
      <c r="O167" s="69" t="s">
        <v>284</v>
      </c>
      <c r="P167" s="12"/>
      <c r="Q167" s="60" t="s">
        <v>284</v>
      </c>
      <c r="R167" s="69" t="s">
        <v>284</v>
      </c>
      <c r="S167" s="41"/>
      <c r="T167" s="60" t="s">
        <v>284</v>
      </c>
      <c r="U167" s="69" t="s">
        <v>284</v>
      </c>
      <c r="V167" s="60" t="s">
        <v>284</v>
      </c>
      <c r="W167" s="69" t="s">
        <v>284</v>
      </c>
      <c r="X167" s="60" t="s">
        <v>284</v>
      </c>
    </row>
    <row r="168" spans="1:24" s="23" customFormat="1" ht="127.5" customHeight="1" x14ac:dyDescent="0.3">
      <c r="A168" s="9" t="s">
        <v>209</v>
      </c>
      <c r="B168" s="9" t="s">
        <v>510</v>
      </c>
      <c r="C168" s="9" t="s">
        <v>332</v>
      </c>
      <c r="D168" s="9" t="s">
        <v>301</v>
      </c>
      <c r="E168" s="20" t="s">
        <v>301</v>
      </c>
      <c r="F168" s="20" t="s">
        <v>301</v>
      </c>
      <c r="G168" s="14">
        <v>77773500</v>
      </c>
      <c r="H168" s="12">
        <v>17500000</v>
      </c>
      <c r="I168" s="22" t="s">
        <v>402</v>
      </c>
      <c r="J168" s="9" t="s">
        <v>513</v>
      </c>
      <c r="K168" s="9" t="s">
        <v>279</v>
      </c>
      <c r="L168" s="9" t="s">
        <v>316</v>
      </c>
      <c r="M168" s="10" t="s">
        <v>274</v>
      </c>
      <c r="N168" s="9" t="s">
        <v>284</v>
      </c>
      <c r="O168" s="69" t="s">
        <v>284</v>
      </c>
      <c r="P168" s="12"/>
      <c r="Q168" s="60" t="s">
        <v>284</v>
      </c>
      <c r="R168" s="69" t="s">
        <v>284</v>
      </c>
      <c r="S168" s="41"/>
      <c r="T168" s="60" t="s">
        <v>284</v>
      </c>
      <c r="U168" s="69" t="s">
        <v>284</v>
      </c>
      <c r="V168" s="60" t="s">
        <v>284</v>
      </c>
      <c r="W168" s="69" t="s">
        <v>284</v>
      </c>
      <c r="X168" s="60" t="s">
        <v>284</v>
      </c>
    </row>
    <row r="169" spans="1:24" s="23" customFormat="1" ht="130.5" customHeight="1" x14ac:dyDescent="0.3">
      <c r="A169" s="9" t="s">
        <v>209</v>
      </c>
      <c r="B169" s="9" t="s">
        <v>214</v>
      </c>
      <c r="C169" s="9" t="s">
        <v>216</v>
      </c>
      <c r="D169" s="9" t="s">
        <v>373</v>
      </c>
      <c r="E169" s="20" t="s">
        <v>430</v>
      </c>
      <c r="F169" s="21" t="s">
        <v>436</v>
      </c>
      <c r="G169" s="14">
        <v>319982400</v>
      </c>
      <c r="H169" s="12">
        <v>72000000</v>
      </c>
      <c r="I169" s="22" t="s">
        <v>301</v>
      </c>
      <c r="J169" s="9" t="s">
        <v>513</v>
      </c>
      <c r="K169" s="9" t="s">
        <v>279</v>
      </c>
      <c r="L169" s="10" t="s">
        <v>317</v>
      </c>
      <c r="M169" s="10" t="s">
        <v>274</v>
      </c>
      <c r="N169" s="9" t="s">
        <v>283</v>
      </c>
      <c r="O169" s="69" t="s">
        <v>284</v>
      </c>
      <c r="P169" s="12"/>
      <c r="Q169" s="60" t="s">
        <v>284</v>
      </c>
      <c r="R169" s="69" t="s">
        <v>284</v>
      </c>
      <c r="S169" s="41"/>
      <c r="T169" s="60" t="s">
        <v>284</v>
      </c>
      <c r="U169" s="69" t="s">
        <v>284</v>
      </c>
      <c r="V169" s="60" t="s">
        <v>284</v>
      </c>
      <c r="W169" s="69" t="s">
        <v>284</v>
      </c>
      <c r="X169" s="60" t="s">
        <v>284</v>
      </c>
    </row>
    <row r="170" spans="1:24" s="23" customFormat="1" ht="127.5" customHeight="1" x14ac:dyDescent="0.3">
      <c r="A170" s="9" t="s">
        <v>209</v>
      </c>
      <c r="B170" s="9" t="s">
        <v>212</v>
      </c>
      <c r="C170" s="9" t="s">
        <v>217</v>
      </c>
      <c r="D170" s="9" t="s">
        <v>490</v>
      </c>
      <c r="E170" s="20" t="s">
        <v>432</v>
      </c>
      <c r="F170" s="21" t="s">
        <v>430</v>
      </c>
      <c r="G170" s="14">
        <v>88884000</v>
      </c>
      <c r="H170" s="12">
        <v>20000000</v>
      </c>
      <c r="I170" s="22" t="s">
        <v>402</v>
      </c>
      <c r="J170" s="9" t="s">
        <v>513</v>
      </c>
      <c r="K170" s="9" t="s">
        <v>279</v>
      </c>
      <c r="L170" s="10" t="s">
        <v>317</v>
      </c>
      <c r="M170" s="10" t="s">
        <v>275</v>
      </c>
      <c r="N170" s="9" t="s">
        <v>283</v>
      </c>
      <c r="O170" s="69" t="s">
        <v>284</v>
      </c>
      <c r="P170" s="12"/>
      <c r="Q170" s="60" t="s">
        <v>284</v>
      </c>
      <c r="R170" s="69" t="s">
        <v>284</v>
      </c>
      <c r="S170" s="41"/>
      <c r="T170" s="60" t="s">
        <v>284</v>
      </c>
      <c r="U170" s="69" t="s">
        <v>284</v>
      </c>
      <c r="V170" s="60" t="s">
        <v>284</v>
      </c>
      <c r="W170" s="69" t="s">
        <v>284</v>
      </c>
      <c r="X170" s="60" t="s">
        <v>284</v>
      </c>
    </row>
    <row r="171" spans="1:24" s="23" customFormat="1" ht="322.2" customHeight="1" x14ac:dyDescent="0.3">
      <c r="A171" s="9" t="s">
        <v>209</v>
      </c>
      <c r="B171" s="9" t="s">
        <v>213</v>
      </c>
      <c r="C171" s="9" t="s">
        <v>218</v>
      </c>
      <c r="D171" s="9" t="s">
        <v>492</v>
      </c>
      <c r="E171" s="20" t="s">
        <v>433</v>
      </c>
      <c r="F171" s="21" t="s">
        <v>437</v>
      </c>
      <c r="G171" s="14">
        <v>177768000</v>
      </c>
      <c r="H171" s="12">
        <v>40000000</v>
      </c>
      <c r="I171" s="22" t="s">
        <v>402</v>
      </c>
      <c r="J171" s="9" t="s">
        <v>513</v>
      </c>
      <c r="K171" s="9" t="s">
        <v>279</v>
      </c>
      <c r="L171" s="10" t="s">
        <v>318</v>
      </c>
      <c r="M171" s="10" t="s">
        <v>275</v>
      </c>
      <c r="N171" s="9" t="s">
        <v>424</v>
      </c>
      <c r="O171" s="69" t="s">
        <v>284</v>
      </c>
      <c r="P171" s="12"/>
      <c r="Q171" s="60" t="s">
        <v>284</v>
      </c>
      <c r="R171" s="69" t="s">
        <v>284</v>
      </c>
      <c r="S171" s="41"/>
      <c r="T171" s="60" t="s">
        <v>284</v>
      </c>
      <c r="U171" s="69" t="s">
        <v>284</v>
      </c>
      <c r="V171" s="60" t="s">
        <v>284</v>
      </c>
      <c r="W171" s="69" t="s">
        <v>284</v>
      </c>
      <c r="X171" s="60" t="s">
        <v>284</v>
      </c>
    </row>
    <row r="172" spans="1:24" s="23" customFormat="1" ht="317.39999999999998" customHeight="1" x14ac:dyDescent="0.3">
      <c r="A172" s="9" t="s">
        <v>209</v>
      </c>
      <c r="B172" s="9" t="s">
        <v>511</v>
      </c>
      <c r="C172" s="9" t="s">
        <v>320</v>
      </c>
      <c r="D172" s="9" t="s">
        <v>301</v>
      </c>
      <c r="E172" s="20" t="s">
        <v>301</v>
      </c>
      <c r="F172" s="20" t="s">
        <v>301</v>
      </c>
      <c r="G172" s="14">
        <v>77773500</v>
      </c>
      <c r="H172" s="12">
        <v>17500000</v>
      </c>
      <c r="I172" s="22" t="s">
        <v>402</v>
      </c>
      <c r="J172" s="9" t="s">
        <v>513</v>
      </c>
      <c r="K172" s="9" t="s">
        <v>279</v>
      </c>
      <c r="L172" s="10" t="s">
        <v>315</v>
      </c>
      <c r="M172" s="10" t="s">
        <v>275</v>
      </c>
      <c r="N172" s="9" t="s">
        <v>284</v>
      </c>
      <c r="O172" s="69" t="s">
        <v>284</v>
      </c>
      <c r="P172" s="12"/>
      <c r="Q172" s="60" t="s">
        <v>284</v>
      </c>
      <c r="R172" s="69" t="s">
        <v>284</v>
      </c>
      <c r="S172" s="41"/>
      <c r="T172" s="60" t="s">
        <v>284</v>
      </c>
      <c r="U172" s="69" t="s">
        <v>284</v>
      </c>
      <c r="V172" s="60" t="s">
        <v>284</v>
      </c>
      <c r="W172" s="69" t="s">
        <v>284</v>
      </c>
      <c r="X172" s="60" t="s">
        <v>284</v>
      </c>
    </row>
    <row r="173" spans="1:24" s="23" customFormat="1" ht="322.95" customHeight="1" x14ac:dyDescent="0.3">
      <c r="A173" s="9" t="s">
        <v>219</v>
      </c>
      <c r="B173" s="9" t="s">
        <v>220</v>
      </c>
      <c r="C173" s="9" t="s">
        <v>512</v>
      </c>
      <c r="D173" s="9" t="s">
        <v>362</v>
      </c>
      <c r="E173" s="20" t="s">
        <v>415</v>
      </c>
      <c r="F173" s="20" t="s">
        <v>415</v>
      </c>
      <c r="G173" s="14">
        <v>78171100</v>
      </c>
      <c r="H173" s="12">
        <v>17000000</v>
      </c>
      <c r="I173" s="27">
        <v>9196600</v>
      </c>
      <c r="J173" s="9" t="s">
        <v>277</v>
      </c>
      <c r="K173" s="9" t="s">
        <v>280</v>
      </c>
      <c r="L173" s="10" t="s">
        <v>278</v>
      </c>
      <c r="M173" s="9" t="s">
        <v>276</v>
      </c>
      <c r="N173" s="9" t="s">
        <v>284</v>
      </c>
      <c r="O173" s="37">
        <v>44697541.5</v>
      </c>
      <c r="P173" s="12">
        <v>10057500</v>
      </c>
      <c r="Q173" s="26" t="s">
        <v>323</v>
      </c>
      <c r="R173" s="69" t="s">
        <v>284</v>
      </c>
      <c r="S173" s="41"/>
      <c r="T173" s="60" t="s">
        <v>284</v>
      </c>
      <c r="U173" s="69" t="s">
        <v>284</v>
      </c>
      <c r="V173" s="60" t="s">
        <v>284</v>
      </c>
      <c r="W173" s="69" t="s">
        <v>284</v>
      </c>
      <c r="X173" s="60" t="s">
        <v>284</v>
      </c>
    </row>
    <row r="174" spans="1:24" s="23" customFormat="1" ht="313.95" customHeight="1" x14ac:dyDescent="0.3">
      <c r="A174" s="9" t="s">
        <v>219</v>
      </c>
      <c r="B174" s="9" t="s">
        <v>220</v>
      </c>
      <c r="C174" s="9" t="s">
        <v>221</v>
      </c>
      <c r="D174" s="10" t="s">
        <v>301</v>
      </c>
      <c r="E174" s="20" t="s">
        <v>427</v>
      </c>
      <c r="F174" s="21" t="s">
        <v>435</v>
      </c>
      <c r="G174" s="14">
        <v>15554700</v>
      </c>
      <c r="H174" s="12">
        <v>3500000</v>
      </c>
      <c r="I174" s="22" t="s">
        <v>301</v>
      </c>
      <c r="J174" s="9" t="s">
        <v>277</v>
      </c>
      <c r="K174" s="9" t="s">
        <v>280</v>
      </c>
      <c r="L174" s="10" t="s">
        <v>278</v>
      </c>
      <c r="M174" s="9" t="s">
        <v>276</v>
      </c>
      <c r="N174" s="9" t="s">
        <v>283</v>
      </c>
      <c r="O174" s="69" t="s">
        <v>284</v>
      </c>
      <c r="P174" s="12"/>
      <c r="Q174" s="60" t="s">
        <v>284</v>
      </c>
      <c r="R174" s="69" t="s">
        <v>284</v>
      </c>
      <c r="S174" s="41"/>
      <c r="T174" s="60" t="s">
        <v>284</v>
      </c>
      <c r="U174" s="69" t="s">
        <v>284</v>
      </c>
      <c r="V174" s="60" t="s">
        <v>284</v>
      </c>
      <c r="W174" s="69" t="s">
        <v>284</v>
      </c>
      <c r="X174" s="60" t="s">
        <v>284</v>
      </c>
    </row>
    <row r="175" spans="1:24" s="23" customFormat="1" ht="316.95" customHeight="1" x14ac:dyDescent="0.3">
      <c r="A175" s="9" t="s">
        <v>219</v>
      </c>
      <c r="B175" s="9" t="s">
        <v>222</v>
      </c>
      <c r="C175" s="9" t="s">
        <v>331</v>
      </c>
      <c r="D175" s="9" t="s">
        <v>374</v>
      </c>
      <c r="E175" s="20" t="s">
        <v>415</v>
      </c>
      <c r="F175" s="20" t="s">
        <v>415</v>
      </c>
      <c r="G175" s="14">
        <v>9196600</v>
      </c>
      <c r="H175" s="12">
        <v>2000000</v>
      </c>
      <c r="I175" s="27">
        <v>540980.80000000005</v>
      </c>
      <c r="J175" s="9" t="s">
        <v>277</v>
      </c>
      <c r="K175" s="9" t="s">
        <v>282</v>
      </c>
      <c r="L175" s="10" t="s">
        <v>278</v>
      </c>
      <c r="M175" s="9" t="s">
        <v>276</v>
      </c>
      <c r="N175" s="9" t="s">
        <v>284</v>
      </c>
      <c r="O175" s="69" t="s">
        <v>284</v>
      </c>
      <c r="P175" s="12"/>
      <c r="Q175" s="60" t="s">
        <v>284</v>
      </c>
      <c r="R175" s="69" t="s">
        <v>284</v>
      </c>
      <c r="S175" s="41"/>
      <c r="T175" s="60" t="s">
        <v>284</v>
      </c>
      <c r="U175" s="69" t="s">
        <v>284</v>
      </c>
      <c r="V175" s="60" t="s">
        <v>284</v>
      </c>
      <c r="W175" s="69" t="s">
        <v>284</v>
      </c>
      <c r="X175" s="60" t="s">
        <v>284</v>
      </c>
    </row>
    <row r="176" spans="1:24" s="23" customFormat="1" ht="316.95" customHeight="1" x14ac:dyDescent="0.3">
      <c r="A176" s="9" t="s">
        <v>219</v>
      </c>
      <c r="B176" s="9" t="s">
        <v>222</v>
      </c>
      <c r="C176" s="9" t="s">
        <v>330</v>
      </c>
      <c r="D176" s="9" t="s">
        <v>374</v>
      </c>
      <c r="E176" s="20" t="s">
        <v>425</v>
      </c>
      <c r="F176" s="20" t="s">
        <v>426</v>
      </c>
      <c r="G176" s="14">
        <v>69551730</v>
      </c>
      <c r="H176" s="12">
        <v>15650000</v>
      </c>
      <c r="I176" s="22" t="s">
        <v>301</v>
      </c>
      <c r="J176" s="9" t="s">
        <v>277</v>
      </c>
      <c r="K176" s="9" t="s">
        <v>282</v>
      </c>
      <c r="L176" s="10" t="s">
        <v>278</v>
      </c>
      <c r="M176" s="9" t="s">
        <v>276</v>
      </c>
      <c r="N176" s="9" t="s">
        <v>283</v>
      </c>
      <c r="O176" s="69" t="s">
        <v>284</v>
      </c>
      <c r="P176" s="12"/>
      <c r="Q176" s="60" t="s">
        <v>284</v>
      </c>
      <c r="R176" s="69" t="s">
        <v>284</v>
      </c>
      <c r="S176" s="41"/>
      <c r="T176" s="60" t="s">
        <v>284</v>
      </c>
      <c r="U176" s="69" t="s">
        <v>284</v>
      </c>
      <c r="V176" s="60" t="s">
        <v>284</v>
      </c>
      <c r="W176" s="69" t="s">
        <v>284</v>
      </c>
      <c r="X176" s="60" t="s">
        <v>284</v>
      </c>
    </row>
    <row r="177" spans="1:24" s="23" customFormat="1" ht="316.2" customHeight="1" x14ac:dyDescent="0.3">
      <c r="A177" s="9" t="s">
        <v>219</v>
      </c>
      <c r="B177" s="9" t="s">
        <v>223</v>
      </c>
      <c r="C177" s="9" t="s">
        <v>329</v>
      </c>
      <c r="D177" s="10" t="s">
        <v>301</v>
      </c>
      <c r="E177" s="20" t="s">
        <v>427</v>
      </c>
      <c r="F177" s="21" t="s">
        <v>428</v>
      </c>
      <c r="G177" s="14">
        <v>8888400</v>
      </c>
      <c r="H177" s="12">
        <v>2000000</v>
      </c>
      <c r="I177" s="22" t="s">
        <v>301</v>
      </c>
      <c r="J177" s="9" t="s">
        <v>277</v>
      </c>
      <c r="K177" s="9" t="s">
        <v>282</v>
      </c>
      <c r="L177" s="10" t="s">
        <v>278</v>
      </c>
      <c r="M177" s="9" t="s">
        <v>276</v>
      </c>
      <c r="N177" s="9" t="s">
        <v>283</v>
      </c>
      <c r="O177" s="69" t="s">
        <v>284</v>
      </c>
      <c r="P177" s="12"/>
      <c r="Q177" s="60" t="s">
        <v>284</v>
      </c>
      <c r="R177" s="69" t="s">
        <v>284</v>
      </c>
      <c r="S177" s="41"/>
      <c r="T177" s="60" t="s">
        <v>284</v>
      </c>
      <c r="U177" s="69" t="s">
        <v>284</v>
      </c>
      <c r="V177" s="60" t="s">
        <v>284</v>
      </c>
      <c r="W177" s="69" t="s">
        <v>284</v>
      </c>
      <c r="X177" s="60" t="s">
        <v>284</v>
      </c>
    </row>
    <row r="178" spans="1:24" s="23" customFormat="1" ht="317.39999999999998" customHeight="1" x14ac:dyDescent="0.3">
      <c r="A178" s="9" t="s">
        <v>219</v>
      </c>
      <c r="B178" s="9" t="s">
        <v>224</v>
      </c>
      <c r="C178" s="9" t="s">
        <v>225</v>
      </c>
      <c r="D178" s="9" t="s">
        <v>359</v>
      </c>
      <c r="E178" s="32" t="s">
        <v>429</v>
      </c>
      <c r="F178" s="33" t="s">
        <v>430</v>
      </c>
      <c r="G178" s="14">
        <v>8888400</v>
      </c>
      <c r="H178" s="12">
        <v>2000000</v>
      </c>
      <c r="I178" s="22" t="s">
        <v>301</v>
      </c>
      <c r="J178" s="9" t="s">
        <v>277</v>
      </c>
      <c r="K178" s="9" t="s">
        <v>282</v>
      </c>
      <c r="L178" s="10" t="s">
        <v>278</v>
      </c>
      <c r="M178" s="9" t="s">
        <v>276</v>
      </c>
      <c r="N178" s="9" t="s">
        <v>283</v>
      </c>
      <c r="O178" s="37">
        <v>15314713.199999999</v>
      </c>
      <c r="P178" s="12">
        <v>3446000</v>
      </c>
      <c r="Q178" s="26" t="s">
        <v>301</v>
      </c>
      <c r="R178" s="69" t="s">
        <v>284</v>
      </c>
      <c r="S178" s="41"/>
      <c r="T178" s="60" t="s">
        <v>284</v>
      </c>
      <c r="U178" s="69" t="s">
        <v>284</v>
      </c>
      <c r="V178" s="60" t="s">
        <v>284</v>
      </c>
      <c r="W178" s="69" t="s">
        <v>284</v>
      </c>
      <c r="X178" s="60" t="s">
        <v>284</v>
      </c>
    </row>
    <row r="179" spans="1:24" s="23" customFormat="1" ht="309" customHeight="1" x14ac:dyDescent="0.3">
      <c r="A179" s="9" t="s">
        <v>219</v>
      </c>
      <c r="B179" s="9" t="s">
        <v>226</v>
      </c>
      <c r="C179" s="9" t="s">
        <v>229</v>
      </c>
      <c r="D179" s="10" t="s">
        <v>301</v>
      </c>
      <c r="E179" s="45" t="s">
        <v>494</v>
      </c>
      <c r="F179" s="45" t="s">
        <v>285</v>
      </c>
      <c r="G179" s="34">
        <v>8888400</v>
      </c>
      <c r="H179" s="12">
        <v>2000000</v>
      </c>
      <c r="I179" s="22" t="s">
        <v>301</v>
      </c>
      <c r="J179" s="9" t="s">
        <v>277</v>
      </c>
      <c r="K179" s="9" t="s">
        <v>282</v>
      </c>
      <c r="L179" s="10" t="s">
        <v>281</v>
      </c>
      <c r="M179" s="9" t="s">
        <v>276</v>
      </c>
      <c r="N179" s="9" t="s">
        <v>283</v>
      </c>
      <c r="O179" s="69" t="s">
        <v>284</v>
      </c>
      <c r="P179" s="12"/>
      <c r="Q179" s="60" t="s">
        <v>284</v>
      </c>
      <c r="R179" s="69" t="s">
        <v>284</v>
      </c>
      <c r="S179" s="41"/>
      <c r="T179" s="60" t="s">
        <v>284</v>
      </c>
      <c r="U179" s="69" t="s">
        <v>284</v>
      </c>
      <c r="V179" s="60" t="s">
        <v>284</v>
      </c>
      <c r="W179" s="69" t="s">
        <v>284</v>
      </c>
      <c r="X179" s="60" t="s">
        <v>284</v>
      </c>
    </row>
    <row r="180" spans="1:24" s="23" customFormat="1" ht="320.39999999999998" customHeight="1" x14ac:dyDescent="0.3">
      <c r="A180" s="9" t="s">
        <v>219</v>
      </c>
      <c r="B180" s="9" t="s">
        <v>227</v>
      </c>
      <c r="C180" s="9" t="s">
        <v>230</v>
      </c>
      <c r="D180" s="9" t="s">
        <v>478</v>
      </c>
      <c r="E180" s="35">
        <v>45239</v>
      </c>
      <c r="F180" s="35">
        <v>45301</v>
      </c>
      <c r="G180" s="14">
        <v>55552500</v>
      </c>
      <c r="H180" s="12">
        <v>12500000</v>
      </c>
      <c r="I180" s="14">
        <v>6535591.6299999999</v>
      </c>
      <c r="J180" s="9" t="s">
        <v>277</v>
      </c>
      <c r="K180" s="9" t="s">
        <v>282</v>
      </c>
      <c r="L180" s="10" t="s">
        <v>278</v>
      </c>
      <c r="M180" s="9" t="s">
        <v>276</v>
      </c>
      <c r="N180" s="9" t="s">
        <v>283</v>
      </c>
      <c r="O180" s="69" t="s">
        <v>284</v>
      </c>
      <c r="P180" s="12"/>
      <c r="Q180" s="60" t="s">
        <v>284</v>
      </c>
      <c r="R180" s="69" t="s">
        <v>284</v>
      </c>
      <c r="S180" s="41"/>
      <c r="T180" s="60" t="s">
        <v>284</v>
      </c>
      <c r="U180" s="69" t="s">
        <v>284</v>
      </c>
      <c r="V180" s="60" t="s">
        <v>284</v>
      </c>
      <c r="W180" s="69" t="s">
        <v>284</v>
      </c>
      <c r="X180" s="60" t="s">
        <v>284</v>
      </c>
    </row>
    <row r="181" spans="1:24" s="23" customFormat="1" ht="312.60000000000002" customHeight="1" x14ac:dyDescent="0.3">
      <c r="A181" s="9" t="s">
        <v>219</v>
      </c>
      <c r="B181" s="9" t="s">
        <v>228</v>
      </c>
      <c r="C181" s="9" t="s">
        <v>296</v>
      </c>
      <c r="D181" s="38" t="s">
        <v>376</v>
      </c>
      <c r="E181" s="20" t="s">
        <v>415</v>
      </c>
      <c r="F181" s="20" t="s">
        <v>415</v>
      </c>
      <c r="G181" s="14">
        <v>141719606</v>
      </c>
      <c r="H181" s="12">
        <v>30820000</v>
      </c>
      <c r="I181" s="22" t="s">
        <v>402</v>
      </c>
      <c r="J181" s="9" t="s">
        <v>277</v>
      </c>
      <c r="K181" s="9" t="s">
        <v>282</v>
      </c>
      <c r="L181" s="10" t="s">
        <v>278</v>
      </c>
      <c r="M181" s="9" t="s">
        <v>276</v>
      </c>
      <c r="N181" s="9" t="s">
        <v>283</v>
      </c>
      <c r="O181" s="69" t="s">
        <v>284</v>
      </c>
      <c r="P181" s="12"/>
      <c r="Q181" s="60" t="s">
        <v>284</v>
      </c>
      <c r="R181" s="69" t="s">
        <v>284</v>
      </c>
      <c r="S181" s="41"/>
      <c r="T181" s="60" t="s">
        <v>284</v>
      </c>
      <c r="U181" s="69" t="s">
        <v>284</v>
      </c>
      <c r="V181" s="60" t="s">
        <v>284</v>
      </c>
      <c r="W181" s="69" t="s">
        <v>284</v>
      </c>
      <c r="X181" s="60" t="s">
        <v>284</v>
      </c>
    </row>
    <row r="182" spans="1:24" s="23" customFormat="1" ht="307.95" customHeight="1" x14ac:dyDescent="0.3">
      <c r="A182" s="9" t="s">
        <v>219</v>
      </c>
      <c r="B182" s="9" t="s">
        <v>231</v>
      </c>
      <c r="C182" s="9" t="s">
        <v>346</v>
      </c>
      <c r="D182" s="10" t="s">
        <v>301</v>
      </c>
      <c r="E182" s="20" t="s">
        <v>427</v>
      </c>
      <c r="F182" s="21" t="s">
        <v>431</v>
      </c>
      <c r="G182" s="14">
        <v>71107200</v>
      </c>
      <c r="H182" s="12">
        <v>16000000</v>
      </c>
      <c r="I182" s="22" t="s">
        <v>402</v>
      </c>
      <c r="J182" s="9" t="s">
        <v>277</v>
      </c>
      <c r="K182" s="9" t="s">
        <v>282</v>
      </c>
      <c r="L182" s="10" t="s">
        <v>278</v>
      </c>
      <c r="M182" s="9" t="s">
        <v>276</v>
      </c>
      <c r="N182" s="9" t="s">
        <v>283</v>
      </c>
      <c r="O182" s="69" t="s">
        <v>284</v>
      </c>
      <c r="P182" s="12"/>
      <c r="Q182" s="60" t="s">
        <v>284</v>
      </c>
      <c r="R182" s="69" t="s">
        <v>284</v>
      </c>
      <c r="S182" s="41"/>
      <c r="T182" s="60" t="s">
        <v>284</v>
      </c>
      <c r="U182" s="69" t="s">
        <v>284</v>
      </c>
      <c r="V182" s="60" t="s">
        <v>284</v>
      </c>
      <c r="W182" s="69" t="s">
        <v>284</v>
      </c>
      <c r="X182" s="60" t="s">
        <v>284</v>
      </c>
    </row>
    <row r="183" spans="1:24" s="23" customFormat="1" ht="311.39999999999998" customHeight="1" x14ac:dyDescent="0.3">
      <c r="A183" s="9" t="s">
        <v>219</v>
      </c>
      <c r="B183" s="9" t="s">
        <v>232</v>
      </c>
      <c r="C183" s="9" t="s">
        <v>233</v>
      </c>
      <c r="D183" s="10" t="s">
        <v>301</v>
      </c>
      <c r="E183" s="20" t="s">
        <v>429</v>
      </c>
      <c r="F183" s="21" t="s">
        <v>430</v>
      </c>
      <c r="G183" s="14">
        <v>22221000</v>
      </c>
      <c r="H183" s="12">
        <v>5000000</v>
      </c>
      <c r="I183" s="22" t="s">
        <v>402</v>
      </c>
      <c r="J183" s="9" t="s">
        <v>277</v>
      </c>
      <c r="K183" s="9" t="s">
        <v>282</v>
      </c>
      <c r="L183" s="10" t="s">
        <v>278</v>
      </c>
      <c r="M183" s="9" t="s">
        <v>276</v>
      </c>
      <c r="N183" s="9" t="s">
        <v>283</v>
      </c>
      <c r="O183" s="69" t="s">
        <v>284</v>
      </c>
      <c r="P183" s="12"/>
      <c r="Q183" s="60" t="s">
        <v>284</v>
      </c>
      <c r="R183" s="69" t="s">
        <v>284</v>
      </c>
      <c r="S183" s="41"/>
      <c r="T183" s="60" t="s">
        <v>284</v>
      </c>
      <c r="U183" s="69" t="s">
        <v>284</v>
      </c>
      <c r="V183" s="60" t="s">
        <v>284</v>
      </c>
      <c r="W183" s="69" t="s">
        <v>284</v>
      </c>
      <c r="X183" s="60" t="s">
        <v>284</v>
      </c>
    </row>
    <row r="184" spans="1:24" s="23" customFormat="1" ht="318.60000000000002" customHeight="1" x14ac:dyDescent="0.3">
      <c r="A184" s="9" t="s">
        <v>219</v>
      </c>
      <c r="B184" s="9" t="s">
        <v>234</v>
      </c>
      <c r="C184" s="9" t="s">
        <v>458</v>
      </c>
      <c r="D184" s="10" t="s">
        <v>301</v>
      </c>
      <c r="E184" s="20" t="s">
        <v>289</v>
      </c>
      <c r="F184" s="20" t="s">
        <v>289</v>
      </c>
      <c r="G184" s="14">
        <v>16465761</v>
      </c>
      <c r="H184" s="12">
        <v>3705000</v>
      </c>
      <c r="I184" s="22" t="s">
        <v>402</v>
      </c>
      <c r="J184" s="9" t="s">
        <v>277</v>
      </c>
      <c r="K184" s="9" t="s">
        <v>282</v>
      </c>
      <c r="L184" s="10" t="s">
        <v>278</v>
      </c>
      <c r="M184" s="9" t="s">
        <v>276</v>
      </c>
      <c r="N184" s="9" t="s">
        <v>283</v>
      </c>
      <c r="O184" s="69" t="s">
        <v>284</v>
      </c>
      <c r="P184" s="12"/>
      <c r="Q184" s="60" t="s">
        <v>284</v>
      </c>
      <c r="R184" s="69" t="s">
        <v>284</v>
      </c>
      <c r="S184" s="41"/>
      <c r="T184" s="60" t="s">
        <v>284</v>
      </c>
      <c r="U184" s="69" t="s">
        <v>284</v>
      </c>
      <c r="V184" s="60" t="s">
        <v>284</v>
      </c>
      <c r="W184" s="69" t="s">
        <v>284</v>
      </c>
      <c r="X184" s="60" t="s">
        <v>284</v>
      </c>
    </row>
    <row r="185" spans="1:24" s="23" customFormat="1" ht="319.95" customHeight="1" x14ac:dyDescent="0.3">
      <c r="A185" s="9" t="s">
        <v>219</v>
      </c>
      <c r="B185" s="9" t="s">
        <v>235</v>
      </c>
      <c r="C185" s="9" t="s">
        <v>236</v>
      </c>
      <c r="D185" s="9" t="s">
        <v>398</v>
      </c>
      <c r="E185" s="21" t="s">
        <v>426</v>
      </c>
      <c r="F185" s="21" t="s">
        <v>432</v>
      </c>
      <c r="G185" s="14">
        <v>49252846.5</v>
      </c>
      <c r="H185" s="12">
        <v>11082500</v>
      </c>
      <c r="I185" s="22" t="s">
        <v>301</v>
      </c>
      <c r="J185" s="9" t="s">
        <v>277</v>
      </c>
      <c r="K185" s="9" t="s">
        <v>279</v>
      </c>
      <c r="L185" s="10" t="s">
        <v>278</v>
      </c>
      <c r="M185" s="9" t="s">
        <v>276</v>
      </c>
      <c r="N185" s="9" t="s">
        <v>284</v>
      </c>
      <c r="O185" s="69" t="s">
        <v>284</v>
      </c>
      <c r="P185" s="12"/>
      <c r="Q185" s="60" t="s">
        <v>284</v>
      </c>
      <c r="R185" s="69" t="s">
        <v>284</v>
      </c>
      <c r="S185" s="41"/>
      <c r="T185" s="60" t="s">
        <v>284</v>
      </c>
      <c r="U185" s="69" t="s">
        <v>284</v>
      </c>
      <c r="V185" s="60" t="s">
        <v>284</v>
      </c>
      <c r="W185" s="69" t="s">
        <v>284</v>
      </c>
      <c r="X185" s="60" t="s">
        <v>284</v>
      </c>
    </row>
    <row r="186" spans="1:24" s="23" customFormat="1" ht="321" customHeight="1" x14ac:dyDescent="0.3">
      <c r="A186" s="9" t="s">
        <v>219</v>
      </c>
      <c r="B186" s="9" t="s">
        <v>235</v>
      </c>
      <c r="C186" s="9" t="s">
        <v>237</v>
      </c>
      <c r="D186" s="9" t="s">
        <v>397</v>
      </c>
      <c r="E186" s="21" t="s">
        <v>426</v>
      </c>
      <c r="F186" s="21" t="s">
        <v>432</v>
      </c>
      <c r="G186" s="14">
        <v>4444200</v>
      </c>
      <c r="H186" s="12">
        <v>1000000</v>
      </c>
      <c r="I186" s="22" t="s">
        <v>301</v>
      </c>
      <c r="J186" s="9" t="s">
        <v>277</v>
      </c>
      <c r="K186" s="9" t="s">
        <v>279</v>
      </c>
      <c r="L186" s="10" t="s">
        <v>278</v>
      </c>
      <c r="M186" s="9" t="s">
        <v>276</v>
      </c>
      <c r="N186" s="9" t="s">
        <v>284</v>
      </c>
      <c r="O186" s="69" t="s">
        <v>284</v>
      </c>
      <c r="P186" s="12"/>
      <c r="Q186" s="60" t="s">
        <v>284</v>
      </c>
      <c r="R186" s="69" t="s">
        <v>284</v>
      </c>
      <c r="S186" s="41"/>
      <c r="T186" s="60" t="s">
        <v>284</v>
      </c>
      <c r="U186" s="69" t="s">
        <v>284</v>
      </c>
      <c r="V186" s="60" t="s">
        <v>284</v>
      </c>
      <c r="W186" s="69" t="s">
        <v>284</v>
      </c>
      <c r="X186" s="60" t="s">
        <v>284</v>
      </c>
    </row>
    <row r="187" spans="1:24" s="23" customFormat="1" ht="315" customHeight="1" x14ac:dyDescent="0.3">
      <c r="A187" s="9" t="s">
        <v>219</v>
      </c>
      <c r="B187" s="9" t="s">
        <v>238</v>
      </c>
      <c r="C187" s="9" t="s">
        <v>239</v>
      </c>
      <c r="D187" s="9" t="s">
        <v>399</v>
      </c>
      <c r="E187" s="21" t="s">
        <v>433</v>
      </c>
      <c r="F187" s="21" t="s">
        <v>434</v>
      </c>
      <c r="G187" s="14">
        <v>47415169.799999997</v>
      </c>
      <c r="H187" s="12">
        <v>10669000</v>
      </c>
      <c r="I187" s="43" t="s">
        <v>301</v>
      </c>
      <c r="J187" s="9" t="s">
        <v>277</v>
      </c>
      <c r="K187" s="9" t="s">
        <v>279</v>
      </c>
      <c r="L187" s="10" t="s">
        <v>278</v>
      </c>
      <c r="M187" s="9" t="s">
        <v>276</v>
      </c>
      <c r="N187" s="9" t="s">
        <v>284</v>
      </c>
      <c r="O187" s="69" t="s">
        <v>284</v>
      </c>
      <c r="P187" s="12"/>
      <c r="Q187" s="60" t="s">
        <v>284</v>
      </c>
      <c r="R187" s="69" t="s">
        <v>284</v>
      </c>
      <c r="S187" s="41"/>
      <c r="T187" s="60" t="s">
        <v>284</v>
      </c>
      <c r="U187" s="69" t="s">
        <v>284</v>
      </c>
      <c r="V187" s="60" t="s">
        <v>284</v>
      </c>
      <c r="W187" s="69" t="s">
        <v>284</v>
      </c>
      <c r="X187" s="60" t="s">
        <v>284</v>
      </c>
    </row>
    <row r="188" spans="1:24" s="23" customFormat="1" ht="306" customHeight="1" x14ac:dyDescent="0.3">
      <c r="A188" s="9" t="s">
        <v>219</v>
      </c>
      <c r="B188" s="9" t="s">
        <v>238</v>
      </c>
      <c r="C188" s="9" t="s">
        <v>240</v>
      </c>
      <c r="D188" s="9" t="s">
        <v>400</v>
      </c>
      <c r="E188" s="21" t="s">
        <v>433</v>
      </c>
      <c r="F188" s="21" t="s">
        <v>434</v>
      </c>
      <c r="G188" s="14">
        <v>79995600</v>
      </c>
      <c r="H188" s="12">
        <v>18000000</v>
      </c>
      <c r="I188" s="43" t="s">
        <v>301</v>
      </c>
      <c r="J188" s="9" t="s">
        <v>277</v>
      </c>
      <c r="K188" s="9" t="s">
        <v>279</v>
      </c>
      <c r="L188" s="10" t="s">
        <v>278</v>
      </c>
      <c r="M188" s="9" t="s">
        <v>276</v>
      </c>
      <c r="N188" s="9" t="s">
        <v>284</v>
      </c>
      <c r="O188" s="69" t="s">
        <v>284</v>
      </c>
      <c r="P188" s="12"/>
      <c r="Q188" s="60" t="s">
        <v>284</v>
      </c>
      <c r="R188" s="69" t="s">
        <v>284</v>
      </c>
      <c r="S188" s="41"/>
      <c r="T188" s="60" t="s">
        <v>284</v>
      </c>
      <c r="U188" s="69" t="s">
        <v>284</v>
      </c>
      <c r="V188" s="60" t="s">
        <v>284</v>
      </c>
      <c r="W188" s="69" t="s">
        <v>284</v>
      </c>
      <c r="X188" s="60" t="s">
        <v>284</v>
      </c>
    </row>
    <row r="189" spans="1:24" s="23" customFormat="1" ht="323.39999999999998" customHeight="1" x14ac:dyDescent="0.3">
      <c r="A189" s="9" t="s">
        <v>219</v>
      </c>
      <c r="B189" s="9" t="s">
        <v>238</v>
      </c>
      <c r="C189" s="10" t="s">
        <v>241</v>
      </c>
      <c r="D189" s="9" t="s">
        <v>375</v>
      </c>
      <c r="E189" s="20" t="s">
        <v>285</v>
      </c>
      <c r="F189" s="21" t="s">
        <v>476</v>
      </c>
      <c r="G189" s="14">
        <v>46935196.200000003</v>
      </c>
      <c r="H189" s="12">
        <v>10561000</v>
      </c>
      <c r="I189" s="22" t="s">
        <v>402</v>
      </c>
      <c r="J189" s="9" t="s">
        <v>277</v>
      </c>
      <c r="K189" s="9" t="s">
        <v>279</v>
      </c>
      <c r="L189" s="10" t="s">
        <v>278</v>
      </c>
      <c r="M189" s="9" t="s">
        <v>276</v>
      </c>
      <c r="N189" s="9" t="s">
        <v>284</v>
      </c>
      <c r="O189" s="69" t="s">
        <v>284</v>
      </c>
      <c r="P189" s="12"/>
      <c r="Q189" s="60" t="s">
        <v>284</v>
      </c>
      <c r="R189" s="69" t="s">
        <v>284</v>
      </c>
      <c r="S189" s="41"/>
      <c r="T189" s="60" t="s">
        <v>284</v>
      </c>
      <c r="U189" s="69" t="s">
        <v>284</v>
      </c>
      <c r="V189" s="60" t="s">
        <v>284</v>
      </c>
      <c r="W189" s="69" t="s">
        <v>284</v>
      </c>
      <c r="X189" s="60" t="s">
        <v>284</v>
      </c>
    </row>
    <row r="190" spans="1:24" s="23" customFormat="1" ht="313.95" customHeight="1" x14ac:dyDescent="0.3">
      <c r="A190" s="9" t="s">
        <v>219</v>
      </c>
      <c r="B190" s="9" t="s">
        <v>242</v>
      </c>
      <c r="C190" s="9" t="s">
        <v>461</v>
      </c>
      <c r="D190" s="9" t="s">
        <v>401</v>
      </c>
      <c r="E190" s="20">
        <v>45148</v>
      </c>
      <c r="F190" s="20">
        <v>45230</v>
      </c>
      <c r="G190" s="14">
        <v>172617188.50999999</v>
      </c>
      <c r="H190" s="12">
        <v>37539349</v>
      </c>
      <c r="I190" s="22" t="s">
        <v>402</v>
      </c>
      <c r="J190" s="9" t="s">
        <v>277</v>
      </c>
      <c r="K190" s="9" t="s">
        <v>279</v>
      </c>
      <c r="L190" s="10" t="s">
        <v>278</v>
      </c>
      <c r="M190" s="9" t="s">
        <v>276</v>
      </c>
      <c r="N190" s="9" t="s">
        <v>283</v>
      </c>
      <c r="O190" s="69" t="s">
        <v>284</v>
      </c>
      <c r="P190" s="12"/>
      <c r="Q190" s="60" t="s">
        <v>284</v>
      </c>
      <c r="R190" s="69" t="s">
        <v>284</v>
      </c>
      <c r="S190" s="41"/>
      <c r="T190" s="60" t="s">
        <v>284</v>
      </c>
      <c r="U190" s="69" t="s">
        <v>284</v>
      </c>
      <c r="V190" s="60" t="s">
        <v>284</v>
      </c>
      <c r="W190" s="69" t="s">
        <v>284</v>
      </c>
      <c r="X190" s="60" t="s">
        <v>284</v>
      </c>
    </row>
    <row r="191" spans="1:24" s="23" customFormat="1" ht="313.95" customHeight="1" x14ac:dyDescent="0.3">
      <c r="A191" s="9" t="s">
        <v>219</v>
      </c>
      <c r="B191" s="9" t="s">
        <v>243</v>
      </c>
      <c r="C191" s="9" t="s">
        <v>244</v>
      </c>
      <c r="D191" s="9" t="s">
        <v>477</v>
      </c>
      <c r="E191" s="20" t="s">
        <v>425</v>
      </c>
      <c r="F191" s="21" t="s">
        <v>426</v>
      </c>
      <c r="G191" s="14">
        <v>65431956.600000001</v>
      </c>
      <c r="H191" s="12">
        <v>14723000</v>
      </c>
      <c r="I191" s="22" t="s">
        <v>301</v>
      </c>
      <c r="J191" s="9" t="s">
        <v>277</v>
      </c>
      <c r="K191" s="9" t="s">
        <v>279</v>
      </c>
      <c r="L191" s="10" t="s">
        <v>278</v>
      </c>
      <c r="M191" s="9" t="s">
        <v>276</v>
      </c>
      <c r="N191" s="9" t="s">
        <v>283</v>
      </c>
      <c r="O191" s="14">
        <v>65431956.600000001</v>
      </c>
      <c r="P191" s="12">
        <v>14723000</v>
      </c>
      <c r="Q191" s="26" t="s">
        <v>295</v>
      </c>
      <c r="R191" s="69" t="s">
        <v>284</v>
      </c>
      <c r="S191" s="41"/>
      <c r="T191" s="60" t="s">
        <v>284</v>
      </c>
      <c r="U191" s="69" t="s">
        <v>284</v>
      </c>
      <c r="V191" s="60" t="s">
        <v>284</v>
      </c>
      <c r="W191" s="69" t="s">
        <v>284</v>
      </c>
      <c r="X191" s="60" t="s">
        <v>284</v>
      </c>
    </row>
    <row r="192" spans="1:24" s="23" customFormat="1" ht="307.5" customHeight="1" x14ac:dyDescent="0.3">
      <c r="A192" s="9" t="s">
        <v>219</v>
      </c>
      <c r="B192" s="9" t="s">
        <v>245</v>
      </c>
      <c r="C192" s="9" t="s">
        <v>460</v>
      </c>
      <c r="D192" s="9" t="s">
        <v>493</v>
      </c>
      <c r="E192" s="20">
        <v>45112</v>
      </c>
      <c r="F192" s="20">
        <v>45215</v>
      </c>
      <c r="G192" s="14">
        <v>36786400</v>
      </c>
      <c r="H192" s="12">
        <v>8000000</v>
      </c>
      <c r="I192" s="43">
        <v>4327814.2</v>
      </c>
      <c r="J192" s="9" t="s">
        <v>277</v>
      </c>
      <c r="K192" s="9" t="s">
        <v>279</v>
      </c>
      <c r="L192" s="10" t="s">
        <v>278</v>
      </c>
      <c r="M192" s="9" t="s">
        <v>276</v>
      </c>
      <c r="N192" s="9" t="s">
        <v>284</v>
      </c>
      <c r="O192" s="69" t="s">
        <v>284</v>
      </c>
      <c r="P192" s="12"/>
      <c r="Q192" s="60" t="s">
        <v>284</v>
      </c>
      <c r="R192" s="69" t="s">
        <v>284</v>
      </c>
      <c r="S192" s="41"/>
      <c r="T192" s="60" t="s">
        <v>284</v>
      </c>
      <c r="U192" s="69" t="s">
        <v>284</v>
      </c>
      <c r="V192" s="60" t="s">
        <v>284</v>
      </c>
      <c r="W192" s="69" t="s">
        <v>284</v>
      </c>
      <c r="X192" s="60" t="s">
        <v>284</v>
      </c>
    </row>
    <row r="193" spans="1:24" s="23" customFormat="1" ht="324.75" customHeight="1" x14ac:dyDescent="0.3">
      <c r="A193" s="47" t="s">
        <v>219</v>
      </c>
      <c r="B193" s="9" t="s">
        <v>245</v>
      </c>
      <c r="C193" s="9" t="s">
        <v>459</v>
      </c>
      <c r="D193" s="9" t="s">
        <v>493</v>
      </c>
      <c r="E193" s="20">
        <v>45112</v>
      </c>
      <c r="F193" s="20">
        <v>45215</v>
      </c>
      <c r="G193" s="14">
        <v>9196600</v>
      </c>
      <c r="H193" s="12">
        <v>2000000</v>
      </c>
      <c r="I193" s="43">
        <v>1081957</v>
      </c>
      <c r="J193" s="9" t="s">
        <v>277</v>
      </c>
      <c r="K193" s="9" t="s">
        <v>279</v>
      </c>
      <c r="L193" s="10" t="s">
        <v>278</v>
      </c>
      <c r="M193" s="9" t="s">
        <v>276</v>
      </c>
      <c r="N193" s="9" t="s">
        <v>284</v>
      </c>
      <c r="O193" s="69" t="s">
        <v>284</v>
      </c>
      <c r="P193" s="12"/>
      <c r="Q193" s="60" t="s">
        <v>284</v>
      </c>
      <c r="R193" s="69" t="s">
        <v>284</v>
      </c>
      <c r="S193" s="41"/>
      <c r="T193" s="60" t="s">
        <v>284</v>
      </c>
      <c r="U193" s="69" t="s">
        <v>284</v>
      </c>
      <c r="V193" s="60" t="s">
        <v>284</v>
      </c>
      <c r="W193" s="69" t="s">
        <v>284</v>
      </c>
      <c r="X193" s="60" t="s">
        <v>284</v>
      </c>
    </row>
    <row r="194" spans="1:24" s="23" customFormat="1" ht="145.5" customHeight="1" x14ac:dyDescent="0.3">
      <c r="A194" s="9" t="s">
        <v>497</v>
      </c>
      <c r="B194" s="9" t="s">
        <v>498</v>
      </c>
      <c r="C194" s="10" t="s">
        <v>402</v>
      </c>
      <c r="D194" s="9" t="s">
        <v>502</v>
      </c>
      <c r="E194" s="46" t="s">
        <v>426</v>
      </c>
      <c r="F194" s="46" t="s">
        <v>432</v>
      </c>
      <c r="G194" s="14">
        <v>14773000</v>
      </c>
      <c r="H194" s="14">
        <f>ROUND(14773000/4.4442,2)</f>
        <v>3324107.83</v>
      </c>
      <c r="I194" s="48" t="s">
        <v>402</v>
      </c>
      <c r="J194" s="9" t="s">
        <v>513</v>
      </c>
      <c r="K194" s="9" t="s">
        <v>499</v>
      </c>
      <c r="L194" s="10" t="s">
        <v>281</v>
      </c>
      <c r="M194" s="9" t="s">
        <v>503</v>
      </c>
      <c r="N194" s="10" t="s">
        <v>284</v>
      </c>
      <c r="O194" s="77">
        <v>16123600</v>
      </c>
      <c r="P194" s="12">
        <f>ROUND(16123600/4.4442,2)</f>
        <v>3628009.54</v>
      </c>
      <c r="Q194" s="26" t="s">
        <v>301</v>
      </c>
      <c r="R194" s="68" t="s">
        <v>324</v>
      </c>
      <c r="S194" s="41" t="s">
        <v>324</v>
      </c>
      <c r="T194" s="26" t="s">
        <v>324</v>
      </c>
      <c r="U194" s="68" t="s">
        <v>284</v>
      </c>
      <c r="V194" s="26" t="s">
        <v>284</v>
      </c>
      <c r="W194" s="68" t="s">
        <v>284</v>
      </c>
      <c r="X194" s="26" t="s">
        <v>284</v>
      </c>
    </row>
    <row r="195" spans="1:24" s="23" customFormat="1" ht="152.25" customHeight="1" x14ac:dyDescent="0.3">
      <c r="A195" s="47" t="s">
        <v>500</v>
      </c>
      <c r="B195" s="47" t="s">
        <v>501</v>
      </c>
      <c r="C195" s="49" t="s">
        <v>402</v>
      </c>
      <c r="D195" s="47" t="s">
        <v>502</v>
      </c>
      <c r="E195" s="32">
        <v>45196</v>
      </c>
      <c r="F195" s="32">
        <v>45203</v>
      </c>
      <c r="G195" s="14">
        <v>41881000</v>
      </c>
      <c r="H195" s="42">
        <f>ROUND(41881000/4.4442,2)</f>
        <v>9423743.3100000005</v>
      </c>
      <c r="I195" s="50" t="s">
        <v>402</v>
      </c>
      <c r="J195" s="47" t="s">
        <v>513</v>
      </c>
      <c r="K195" s="47" t="s">
        <v>499</v>
      </c>
      <c r="L195" s="49" t="s">
        <v>281</v>
      </c>
      <c r="M195" s="47" t="s">
        <v>503</v>
      </c>
      <c r="N195" s="49" t="s">
        <v>284</v>
      </c>
      <c r="O195" s="78">
        <v>95622093</v>
      </c>
      <c r="P195" s="12">
        <f>ROUND(95622093/4.4442,2)</f>
        <v>21516154.309999999</v>
      </c>
      <c r="Q195" s="63" t="s">
        <v>426</v>
      </c>
      <c r="R195" s="71" t="s">
        <v>324</v>
      </c>
      <c r="S195" s="41" t="s">
        <v>324</v>
      </c>
      <c r="T195" s="64" t="s">
        <v>324</v>
      </c>
      <c r="U195" s="79" t="s">
        <v>284</v>
      </c>
      <c r="V195" s="64" t="s">
        <v>284</v>
      </c>
      <c r="W195" s="79" t="s">
        <v>284</v>
      </c>
      <c r="X195" s="64" t="s">
        <v>284</v>
      </c>
    </row>
    <row r="196" spans="1:24" s="23" customFormat="1" x14ac:dyDescent="0.3">
      <c r="A196" s="51"/>
      <c r="B196" s="51"/>
      <c r="C196" s="51"/>
      <c r="D196" s="51"/>
      <c r="E196" s="52"/>
      <c r="F196" s="52"/>
      <c r="G196" s="53"/>
      <c r="H196" s="53"/>
      <c r="I196" s="53"/>
      <c r="J196" s="51"/>
      <c r="K196" s="51"/>
      <c r="L196" s="51"/>
      <c r="M196" s="51"/>
      <c r="N196" s="51"/>
      <c r="O196" s="72"/>
      <c r="Q196" s="65"/>
      <c r="R196" s="72"/>
      <c r="S196" s="65"/>
      <c r="T196" s="65"/>
      <c r="U196" s="72"/>
      <c r="V196" s="65"/>
      <c r="W196" s="72"/>
      <c r="X196" s="65"/>
    </row>
    <row r="197" spans="1:24" s="23" customFormat="1" x14ac:dyDescent="0.3">
      <c r="A197" s="51"/>
      <c r="B197" s="51"/>
      <c r="C197" s="51"/>
      <c r="D197" s="51"/>
      <c r="E197" s="52"/>
      <c r="F197" s="52"/>
      <c r="G197" s="53"/>
      <c r="H197" s="53"/>
      <c r="I197" s="53"/>
      <c r="J197" s="51"/>
      <c r="K197" s="51"/>
      <c r="L197" s="51"/>
      <c r="M197" s="51"/>
      <c r="N197" s="51"/>
      <c r="O197" s="72"/>
      <c r="Q197" s="65"/>
      <c r="R197" s="72"/>
      <c r="S197" s="65"/>
      <c r="T197" s="65"/>
      <c r="U197" s="72"/>
      <c r="V197" s="65"/>
      <c r="W197" s="72"/>
      <c r="X197" s="65"/>
    </row>
    <row r="198" spans="1:24" x14ac:dyDescent="0.3">
      <c r="A198" s="51"/>
      <c r="B198" s="51"/>
      <c r="C198" s="51"/>
      <c r="D198" s="51"/>
      <c r="E198" s="52"/>
      <c r="F198" s="52"/>
      <c r="G198" s="53"/>
      <c r="H198" s="53"/>
      <c r="I198" s="53"/>
      <c r="J198" s="51"/>
      <c r="K198" s="51"/>
      <c r="L198" s="51"/>
      <c r="M198" s="51"/>
      <c r="N198" s="51"/>
      <c r="O198" s="72"/>
      <c r="P198" s="23"/>
      <c r="Q198" s="65"/>
      <c r="R198" s="72"/>
      <c r="S198" s="65"/>
      <c r="T198" s="65"/>
      <c r="U198" s="72"/>
      <c r="V198" s="65"/>
      <c r="W198" s="72"/>
      <c r="X198" s="65"/>
    </row>
    <row r="199" spans="1:24" x14ac:dyDescent="0.3">
      <c r="A199" s="51"/>
      <c r="B199" s="51"/>
      <c r="C199" s="51"/>
      <c r="D199" s="51"/>
      <c r="E199" s="52"/>
      <c r="F199" s="52"/>
      <c r="G199" s="53"/>
      <c r="H199" s="53"/>
      <c r="I199" s="53"/>
      <c r="J199" s="51"/>
      <c r="K199" s="51"/>
      <c r="L199" s="51"/>
      <c r="M199" s="51"/>
      <c r="N199" s="51"/>
      <c r="O199" s="72"/>
      <c r="P199" s="23"/>
      <c r="Q199" s="65"/>
      <c r="R199" s="72"/>
      <c r="S199" s="65"/>
      <c r="T199" s="65"/>
      <c r="U199" s="72"/>
      <c r="V199" s="65"/>
      <c r="W199" s="72"/>
      <c r="X199" s="65"/>
    </row>
    <row r="204" spans="1:24" ht="15" x14ac:dyDescent="0.3">
      <c r="Q204" s="54"/>
    </row>
  </sheetData>
  <mergeCells count="1">
    <mergeCell ref="V1:X2"/>
  </mergeCells>
  <pageMargins left="0.70866141732283472" right="0.70866141732283472" top="0.74803149606299213" bottom="0.74803149606299213" header="0.31496062992125984" footer="0.31496062992125984"/>
  <pageSetup paperSize="8" scale="32" fitToHeight="0" orientation="landscape" r:id="rId1"/>
  <headerFooter>
    <oddFooter>Strona &amp;P</oddFooter>
  </headerFooter>
  <rowBreaks count="14" manualBreakCount="14">
    <brk id="21" max="16383" man="1"/>
    <brk id="40" max="16383" man="1"/>
    <brk id="58" max="16383" man="1"/>
    <brk id="71" max="16383" man="1"/>
    <brk id="86" max="16383" man="1"/>
    <brk id="101" max="16383" man="1"/>
    <brk id="111" max="23" man="1"/>
    <brk id="125" max="16383" man="1"/>
    <brk id="139" max="23" man="1"/>
    <brk id="155" max="16383" man="1"/>
    <brk id="170" max="16383" man="1"/>
    <brk id="178" max="23" man="1"/>
    <brk id="185" max="23" man="1"/>
    <brk id="190" max="2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2</vt:i4>
      </vt:variant>
    </vt:vector>
  </HeadingPairs>
  <TitlesOfParts>
    <vt:vector size="3" baseType="lpstr">
      <vt:lpstr>Harmonogram</vt:lpstr>
      <vt:lpstr>Harmonogram!Obszar_wydruku</vt:lpstr>
      <vt:lpstr>Harmonogram!Tytuły_wydruku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2023-11-14T13:46:05Z</dcterms:modified>
</cp:coreProperties>
</file>