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508" tabRatio="575"/>
  </bookViews>
  <sheets>
    <sheet name="Harmonogram" sheetId="1" r:id="rId1"/>
  </sheets>
  <definedNames>
    <definedName name="_xlnm.Print_Area" localSheetId="0">Harmonogram!$A$1:$X$195</definedName>
    <definedName name="_xlnm.Print_Titles" localSheetId="0">Harmonogram!$4:$4</definedName>
  </definedNames>
  <calcPr calcId="152511"/>
</workbook>
</file>

<file path=xl/calcChain.xml><?xml version="1.0" encoding="utf-8"?>
<calcChain xmlns="http://schemas.openxmlformats.org/spreadsheetml/2006/main">
  <c r="P195" i="1" l="1"/>
  <c r="H195" i="1"/>
  <c r="P194" i="1"/>
  <c r="H194" i="1"/>
  <c r="W103" i="1" l="1"/>
  <c r="V14" i="1" l="1"/>
  <c r="V15" i="1" s="1"/>
  <c r="U14" i="1"/>
  <c r="U15" i="1" s="1"/>
  <c r="T14" i="1"/>
  <c r="T15" i="1" s="1"/>
  <c r="R14" i="1"/>
  <c r="R15" i="1" s="1"/>
  <c r="Q14" i="1"/>
  <c r="Q15" i="1" s="1"/>
  <c r="O14" i="1"/>
  <c r="O15" i="1" s="1"/>
</calcChain>
</file>

<file path=xl/sharedStrings.xml><?xml version="1.0" encoding="utf-8"?>
<sst xmlns="http://schemas.openxmlformats.org/spreadsheetml/2006/main" count="3635" uniqueCount="543">
  <si>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</si>
  <si>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</si>
  <si>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</si>
  <si>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</si>
  <si>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</si>
  <si>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</si>
  <si>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</si>
  <si>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</si>
  <si>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</si>
  <si>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</si>
  <si>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</si>
  <si>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</si>
  <si>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</si>
  <si>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A. prace B+R z przygotowaniem do wdrożenia</t>
  </si>
  <si>
    <t>1.2 Bony na innowacje dla MŚP</t>
  </si>
  <si>
    <t>1.3 Infrastruktura badawczo-rozwojowa przedsiębiorstw</t>
  </si>
  <si>
    <t>1.5 Regionalny ekosystem innowacji</t>
  </si>
  <si>
    <t>B. projekty kompleksowe obejmujące prace B+R z wdrożeniem</t>
  </si>
  <si>
    <t>Budżet Państwa</t>
  </si>
  <si>
    <t xml:space="preserve">1.4 Infrastruktura badawcza sektora nauki </t>
  </si>
  <si>
    <t>A. infrastruktura B+R przedsiębiorstw</t>
  </si>
  <si>
    <t>A. bony na innowacje dla MŚP</t>
  </si>
  <si>
    <t xml:space="preserve">A. infrastruktura badawcza sektora nauki  </t>
  </si>
  <si>
    <t xml:space="preserve">B. zarządzanie regionalną inteligentną specjalizacją </t>
  </si>
  <si>
    <t>1.6 Cyfrowe rozwiązania w e-administracji</t>
  </si>
  <si>
    <t>1.7 Cyfrowe rozwiązania dla geodezji</t>
  </si>
  <si>
    <t>1.8 Rozwój e-zdrowia w województwie małopolskim</t>
  </si>
  <si>
    <t>1.9 Rozwój e-kultury w województwie małopolskim</t>
  </si>
  <si>
    <t xml:space="preserve"> Rozwój e-kultury w województwie małopolskim</t>
  </si>
  <si>
    <t xml:space="preserve">1.10 Inwestycje rozwojowe przedsiębiorstw - Instrumenty Finansowe
</t>
  </si>
  <si>
    <t xml:space="preserve">1.11 rozwój MŚP w obszarze cyfryzacji i Przemysłu 4.0.
</t>
  </si>
  <si>
    <t xml:space="preserve">1.12 Wdrażanie innowacji 
</t>
  </si>
  <si>
    <t xml:space="preserve">1.13  Wsparcie dla firm we wczesnej fazie rozwoju
</t>
  </si>
  <si>
    <t xml:space="preserve">1.14  Internacjonalizacja MŚP
</t>
  </si>
  <si>
    <t>1.15 Umiędzynarodowienie małopolskiej gospodarki</t>
  </si>
  <si>
    <t xml:space="preserve">A. inwestycje rozwojowe przedsiębiorstw - Instrumenty Finansowe </t>
  </si>
  <si>
    <t xml:space="preserve">A. rozwój MŚP w obszarze cyfryzacji i Przemysłu 4.0. </t>
  </si>
  <si>
    <t>A. programy rozwojowe dla startupów 
B. wsparcie nowopowstałych firm przez inkubatory przedsiębiorczości</t>
  </si>
  <si>
    <t>A. internacjonalizacja MŚP</t>
  </si>
  <si>
    <t>A. promocja oferty gospodarczej małopolskich MŚP
B. promocja innowacyjności
C. wsparcie inwestorów i eksporterów w regionie</t>
  </si>
  <si>
    <t>A. wdrażanie innowacji</t>
  </si>
  <si>
    <t>2. Fundusze europejskie dla środowiska</t>
  </si>
  <si>
    <t xml:space="preserve">2.1 Poprawa efektywności energetycznej - Instrumenty finansowe </t>
  </si>
  <si>
    <t>A. głęboka modernizacja energetyczna przedsiębiorstwa</t>
  </si>
  <si>
    <t>B. głęboka modernizacja energetyczna budynków użyteczności publicznej</t>
  </si>
  <si>
    <t xml:space="preserve">C. głęboka modernizacja energetyczna budynków wielorodzinnych mieszkaniowych </t>
  </si>
  <si>
    <t>2.2 Poprawa efektywności energetycznej - dotacja</t>
  </si>
  <si>
    <t>A. głęboka modernizacja energetyczna budynków użyteczności publicznej</t>
  </si>
  <si>
    <t xml:space="preserve">2.3 Model szkół neutralnych klimatycznie
</t>
  </si>
  <si>
    <t xml:space="preserve">2.4 Rozwój sieci ciepłowniczych
</t>
  </si>
  <si>
    <t>2.5 Wdrażanie Programu Ochrony Powietrza</t>
  </si>
  <si>
    <t xml:space="preserve">2.5 Wdrażanie Programu Ochrony Powietrza
</t>
  </si>
  <si>
    <t>2.6 Rozpowszechnianie rozwoju OZE - dotacja</t>
  </si>
  <si>
    <t>A. Szkoły neutralne klimatycznie</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</si>
  <si>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</si>
  <si>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</si>
  <si>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B. Funkcjonowanie ekodoradców w gminach</t>
  </si>
  <si>
    <t>C. Wsparcie transformacji energetycznej gmin Województwa Małopolskiego</t>
  </si>
  <si>
    <t>A. magazyny energii
B. zaawansowane technologie OZE</t>
  </si>
  <si>
    <t>A. wytwarzania energii elektrycznej ze źródeł odnawialnych
B. wytwarzania energii cieplnej ze źródeł odnawialnych
C. projekty kompleksowe wykorzystujące OZE do wytwarzania energii cieplnej i elektrycznej
D. klastry energii, spółdzielnie, wspólnoty energetyczne</t>
  </si>
  <si>
    <t>2.7 Wsparcie rozwoju OZE - dotacja</t>
  </si>
  <si>
    <t xml:space="preserve">2.8 Wsparcie rozwoju OZE - Instrumenty finansowe
</t>
  </si>
  <si>
    <t xml:space="preserve">2.9 Gospodarowanie wodami
</t>
  </si>
  <si>
    <t>2.9 Gospodarowanie wodami</t>
  </si>
  <si>
    <t xml:space="preserve">2.10 Przeciwdziałanie klęskom żywiołowym
</t>
  </si>
  <si>
    <t xml:space="preserve">2.11 Wsparcie służb ratunkowych
</t>
  </si>
  <si>
    <t>A. zwiększenie retencyjności zlewni, w tym: rozwój różnych form małej retencji</t>
  </si>
  <si>
    <t xml:space="preserve">B. systemy gospodarowania wodami opadowymi/roztopowymi </t>
  </si>
  <si>
    <t>A. przeciwdziałanie ruchom masowym</t>
  </si>
  <si>
    <t>2.12 Rozwijanie systemu gospodarki wodno-ściekowej</t>
  </si>
  <si>
    <t>A. rozwój infrastruktury wodno-kanalizacyjnej oraz oczyszczania ścieków komunalnych, w tym budowa lub przebudowa oczyszczalni ścieków oraz rozwój systemów wodociągowych</t>
  </si>
  <si>
    <t>B. zwiększenie efektywności systemów zaopatrzenia w wodę i optymalizacja zużycia wody</t>
  </si>
  <si>
    <t xml:space="preserve">2.13 Rozwijanie systemu gospodarki odpadami
</t>
  </si>
  <si>
    <t xml:space="preserve">2.13 Rozwijanie systemu gospodarki odpadami
</t>
  </si>
  <si>
    <t xml:space="preserve">A. budowa, rozbudowa, przebudowa punktów selektywnego zbierania odpadów komunalnych
</t>
  </si>
  <si>
    <t xml:space="preserve">B. budowa, rozbudowa, przebudowa instalacji do odzysku i recyklingu odpadów komunalnych </t>
  </si>
  <si>
    <t>C. edukacja ekologiczna w obszarze prawidłowego prowadzenia gospodarki odpadami zgodnie z hierarchią sposobów postępowania z odpadami</t>
  </si>
  <si>
    <t xml:space="preserve">2.14 Ochrona różnorodności biologicznej 
</t>
  </si>
  <si>
    <t xml:space="preserve">A.ochrona  ekosystemów,  siedlisk  i  gatunków roślin,  zwierząt  i grzybów
</t>
  </si>
  <si>
    <t>B.rozwój centrów ochrony różnorodności biologicznej</t>
  </si>
  <si>
    <t>C.rozwój ośrodków edukacji ekologicznej</t>
  </si>
  <si>
    <t xml:space="preserve">2.15 Rozwój zielonej i niebieskiej infrastruktury w miastach
</t>
  </si>
  <si>
    <t xml:space="preserve">2.16 Rekultywacja terenów zdegradowanych 
</t>
  </si>
  <si>
    <t xml:space="preserve">2.17 Likwidacja odpadów niebezpiecznych
</t>
  </si>
  <si>
    <t>A. rozwój zielonej i niebieskiej infrastruktury w miastach</t>
  </si>
  <si>
    <t>A. rekultywacja terenów zdegradowanych</t>
  </si>
  <si>
    <t>A. przedsięwzięcia związane z usuwaniem azbestu</t>
  </si>
  <si>
    <t xml:space="preserve">2.18 Poprawa efektywności energetycznej ZIT, IIT - Instrument finansowy
</t>
  </si>
  <si>
    <t xml:space="preserve">2.19 Poprawa efektywności energetycznej -  ZIT, IIT - dotacja
</t>
  </si>
  <si>
    <t xml:space="preserve">2.21 Wsparcie rozwoju OZE - ZIT, IIT- dotacja
</t>
  </si>
  <si>
    <t xml:space="preserve">2.20 Rozwój sieci ciepłowniczych - ZIT, IIT
</t>
  </si>
  <si>
    <t>2.22  Wsparcie rozwoju OZE - ZIT, IIT Instrumenty finansowe</t>
  </si>
  <si>
    <t>2.23 Gospodarowanie wodami - ZIT, IIT</t>
  </si>
  <si>
    <t>2.24 Rozwijanie systemu gospodarki wodno-ściekowej - ZIT, IIT</t>
  </si>
  <si>
    <t>2.24  Rozwijanie systemu gospodarki wodno-ściekowej - ZIT, IIT</t>
  </si>
  <si>
    <t>A. budowa, rozbudowa, przebudowa punktów selektywnego zbierania odpadów komunalnych</t>
  </si>
  <si>
    <t xml:space="preserve">B. budowa, rozbudowa, przebudowa instalacji do odzysku i recyklingu odpadów komunalnych 
</t>
  </si>
  <si>
    <t>2.25 Rozwijanie systemu gospodarki odpadami - ZIT, IIT</t>
  </si>
  <si>
    <t xml:space="preserve">A. rozwój zielonej i niebieskiej infrastruktury w miastach
</t>
  </si>
  <si>
    <t>B. rekultywacja terenów zdegradowanych</t>
  </si>
  <si>
    <t xml:space="preserve">2.26 Rozwój zielonej i niebieskiej infrastruktury w miastach oraz rekultywacja terenów zdegradowanych- ZIT, IIT
</t>
  </si>
  <si>
    <t>3.1 Transport miejski - ZIT, IIT</t>
  </si>
  <si>
    <t>3.2 Transport miejski</t>
  </si>
  <si>
    <t>3. Fundusze europejskie dla transportu miejskiego</t>
  </si>
  <si>
    <t>A. transport miejski</t>
  </si>
  <si>
    <t>4.1 Drogi regionalne</t>
  </si>
  <si>
    <t>4.2 Bezpieczeństwo ruchu</t>
  </si>
  <si>
    <t>4.3 Drogi powiatowe</t>
  </si>
  <si>
    <t>4.4 Transport kolejowy</t>
  </si>
  <si>
    <t>4.5 Transport pozamiejski</t>
  </si>
  <si>
    <t>4. Fundusze europejskie dla transportu regionalnego</t>
  </si>
  <si>
    <t>A. drogi wojewódzkie
B. nowoczesne techniki zarządzania ruchem</t>
  </si>
  <si>
    <t>A. działania edukacyjne w zakresie bezpieczeństwa ruchu drogowego</t>
  </si>
  <si>
    <t xml:space="preserve">A. drogi powiatowe (jako element projeku możliwe również nowoczesne techniki zarządzania ruchem i elementy z zakresu bezpieczeństwa na drogach)
B. Bepieczeństwo na drogach, w tym Budowa obiektów przeznaczonych do nauki dzieci i młodzieży przepisów ruchu drogowego </t>
  </si>
  <si>
    <t xml:space="preserve">A. tabor autobusowy (łącznie z zapleczem technicznym do obsługi taboru autobusowego  oraz  publiczną infrastrukturą ładowania poj. zeroemisyjnych)
</t>
  </si>
  <si>
    <t>4.6 Transport pozamiejski</t>
  </si>
  <si>
    <t xml:space="preserve">4.7 Drogi powiatowe - ZIT, IIT
</t>
  </si>
  <si>
    <t>C. ścieżki rowerowe</t>
  </si>
  <si>
    <t xml:space="preserve">A. drogi powiatowe (jako element projeku możliwe również owoczesne techniki zarządzania ruchem i elementy z zakresu bezpieczeństwa na drogach)
B. Bepieczeństwo na drogach, w tym Budowa obiektów przeznaczonych do nauki dzieci i młodzieży przepisów ruchu drogowego </t>
  </si>
  <si>
    <t>5. Fundusze europejskie wspierające infrastrukturę społeczną</t>
  </si>
  <si>
    <t>5.1 Infrastruktura szkół podstawowych i ponadpodstawowych prowadzących kształcenie ogólne</t>
  </si>
  <si>
    <t>5.2 infrastruktura ośrodków wychowania przedszkolnego</t>
  </si>
  <si>
    <t>5.3 infrastruktura kształcenia zawodowego</t>
  </si>
  <si>
    <t>5.4 Infrastruktura szkoleniowa</t>
  </si>
  <si>
    <t>5.5 Infrastruktura edukacji - ZIT</t>
  </si>
  <si>
    <t>A. zwiększenie dostępności szkół podstawowych i ponadpodstawowych prowadzących kształcenie ogólne</t>
  </si>
  <si>
    <t>A. wsparcie infrastruktury ośrodków wychowania przedszkolnego</t>
  </si>
  <si>
    <t>A. wsparcie infrastruktury szkół ponadpodstawowych prowadzących kształcenie zawodowe</t>
  </si>
  <si>
    <t xml:space="preserve">B. wsparcie infrastruktury uczelni zawodowych (Państwowych Wyższych Szkół Zawodowych) </t>
  </si>
  <si>
    <t>A. wsparcie Infrastruktury typu fablab</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</si>
  <si>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</si>
  <si>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5.6 Infrastruktura związana z zapewnieniem opieki</t>
  </si>
  <si>
    <t>5.7 Infrastruktura związana z zapewnieniem opieki oraz opieka długoterminowa, paliatywna i hospicyjna - ZIT, IIT</t>
  </si>
  <si>
    <t>5.8 Opieka długoterminowa, paliatywna i hospicyjna</t>
  </si>
  <si>
    <t>5.9 Mieszkalnictwo wspomagane i chronione</t>
  </si>
  <si>
    <t>5.10 Infrastruktura podmiotów reintegracji</t>
  </si>
  <si>
    <t>A. infrastruktura związana z zapewnieniem opieki osobom wymagającym wsparcia ze względu na wiek lub niepełnosprawność lub choroby przewlekłe
B. zakup sprzętu oraz wyposażenia niezbędnego do zapewnienia opieki w formach zdeinstytucjonalizowanych</t>
  </si>
  <si>
    <t>A. infrastruktura związana z zapewnieniem opieki osobom wymagającym wsparcia ze względu na wiek lub niepełnosprawność lub choroby przewlekłe
B. zakup sprzętu oraz wyposażenia niezbędnego do zapewnienia opieki w formach zdeinstytucjonalizowanych
C. zakup sprzętu medycznego oraz wyposażenia niezbędnego do świadczenia usług medycznych w formach zdeinstytucjonalizowanych, w tym służących opiece długoterminowej, paliatywnej i hospicyjnej</t>
  </si>
  <si>
    <t>A. zakup sprzętu medycznego oraz wyposażenia niezbędnego do świadczenia usług medycznych w formach zdeinstytucjonalizowanych, w tym służących opiece długoterminowej, paliatywnej i hospicyjnej</t>
  </si>
  <si>
    <t>A. mieszkalnictwo wspomagane i chronione</t>
  </si>
  <si>
    <t>A. infrastruktura podmiotów reintegracji</t>
  </si>
  <si>
    <t>5.11 Wsparcie  Podstawowej Opieki Zdrowotnej / Ambulatoryjnej Opieki Specjalistycznej</t>
  </si>
  <si>
    <t>5.12 Wsparcie  Podstawowej Opieki Zdrowotnej / Ambulatoryjnej Opieki Specjalistycznej - ZIT</t>
  </si>
  <si>
    <t>5.13 Centra Zdrowia Psychicznego</t>
  </si>
  <si>
    <t>5.14 Centra Zdrowia Psychicznego - ZIT</t>
  </si>
  <si>
    <t>5.15 Dzienne Domy Opieki Medycznej</t>
  </si>
  <si>
    <t>5.17 Infrastruktura regionalnych instytucji kultury</t>
  </si>
  <si>
    <t xml:space="preserve">5.18 Regionalna oferta turystyczna </t>
  </si>
  <si>
    <t>5.19 Regionalne ścieżki rowerowe VeloMałopolska</t>
  </si>
  <si>
    <t xml:space="preserve">A. wsparcie dla AOS - przyszpitalne (regionalne)
</t>
  </si>
  <si>
    <t>B. wsparcie dla AOS - przyszpitalne (inne niż regionalne)</t>
  </si>
  <si>
    <t>C. wsparcie dla POZ</t>
  </si>
  <si>
    <t>Wsparcie  Podstawowej Opieki Zdrowotnej / Ambulatoryjnej Opieki Specjalistycznej - ZIT</t>
  </si>
  <si>
    <t>A. Centra Zdrowia Psychicznego</t>
  </si>
  <si>
    <t>A. Centra Zdrowia Psychicznego - ZIT</t>
  </si>
  <si>
    <t>B. Dzienne Domy Opieki Medycznej</t>
  </si>
  <si>
    <t>A. Regionalne ścieżki rowerowe VeloMałopolska</t>
  </si>
  <si>
    <t>6. Fundusze europejskie dla rynku pracy, edukacji i włączenia społecznego</t>
  </si>
  <si>
    <t xml:space="preserve">6.1 Aktywizacja zawodowa  – projekty powiatowych urzędów pracy
</t>
  </si>
  <si>
    <t xml:space="preserve">6.2 Aktywizacja zawodowa  – projekty Komendy Wojewódzkiej Ochotnicznych Hufców Pracy
</t>
  </si>
  <si>
    <t>6.3 Wsparcie dla reemigrantów</t>
  </si>
  <si>
    <t xml:space="preserve">6.4 Działania na rzecz poprawy sytuacji osób na rynku pracy
</t>
  </si>
  <si>
    <t>A. Aktywizacja zawodowa PUP</t>
  </si>
  <si>
    <t>A. Aktywizacja zawodowa OHP</t>
  </si>
  <si>
    <t>A. Inicjatywa na rzecz aktywizacji zawodowej reemigrantów realizowana poprzez ukierunkowane schematy mobilności transnarodowej EURES</t>
  </si>
  <si>
    <t>A. Kompleksowe wsparcie osób w celu poprawy sytuacji na rynku pracy</t>
  </si>
  <si>
    <t>6.5 Wsparcie na rzecz równouprawnienia oraz godzenia życia zawodowego z prywatnym</t>
  </si>
  <si>
    <t>A. wsparcie dla podmiotów prowadzących instytucjonalne formy opieki nad dziećmi w wieku do lat 3 przeznaczone na dostosowanie istniejących  miejsc opieki do potrzeb dzieci z niepełnosprawnościami lub zagrożonych niepełnosprawnością</t>
  </si>
  <si>
    <t xml:space="preserve">B. działania mające na celu wzmocnienie równości szans kobiet i mężczyzn </t>
  </si>
  <si>
    <t xml:space="preserve">6.6 Rozwój kompetencji kadr i adaptacja do zmian 
</t>
  </si>
  <si>
    <t>6.7 Wsparcie na rzecz zarządzania różnorodnością u pracodawców</t>
  </si>
  <si>
    <t xml:space="preserve">6.8 Programy zdrowotne
</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</si>
  <si>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</si>
  <si>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</si>
  <si>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</si>
  <si>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A. Profilaktyka i rehabilitacja osób z dysfunkcjami narządu ruchu utrudniającymi wykonywanie pracy zawodowej</t>
  </si>
  <si>
    <t xml:space="preserve">
B.Program profilaktyki chorób odstresowych u osób pracujących na terenie woj. małopolskiego </t>
  </si>
  <si>
    <t>6.9 Wsparcie wychowania przedszkolnego</t>
  </si>
  <si>
    <t xml:space="preserve">6.9 Wsparcie wychowania przedszkolnego
</t>
  </si>
  <si>
    <t>C. dwujęzyczny maluch</t>
  </si>
  <si>
    <t>A. edukacja włączająca w szkołach i placówkach systemu oświaty prowadzących kształcenie ogólne</t>
  </si>
  <si>
    <t xml:space="preserve">B. podniesienie jakości kształcenia ogólnego </t>
  </si>
  <si>
    <t>B.edukacja włączająca w szkołach i placówkach systemu oświaty prowadzących kształcenie zawodowe</t>
  </si>
  <si>
    <t>6.12 Edukacja - projekty Województwa Małopolskiego</t>
  </si>
  <si>
    <t>6.13 Lokalne inicjatywy edukacyjne</t>
  </si>
  <si>
    <t xml:space="preserve">A. lokalne inicjatyw edukacyjnych w obszarze kształcenia dzieci i młodzieży </t>
  </si>
  <si>
    <t>B.tworzenie i rozwój Lokalnych Ośrodków Wiedzy i Edukacji (LOWE)</t>
  </si>
  <si>
    <t>6.14 Kształcenie osób dorosłych w systemie popytowym</t>
  </si>
  <si>
    <t xml:space="preserve">6.15 Kształcenie osób dorosłych poza systemem popytowym
</t>
  </si>
  <si>
    <t xml:space="preserve">A. podnoszenie kwalifikacji, kompetencji i walidacji w zakresie zawodów związanych z opieką długoterminową </t>
  </si>
  <si>
    <t>B. kształcenia osób dorosłych w zakresie kompetencji podstawowych (wdrażanie Upskilling pathways)</t>
  </si>
  <si>
    <t>6.16 Aktywizacja społeczno-zawodowa</t>
  </si>
  <si>
    <t>6.17 Aktywizacja społeczno-zawodowa - RLKS</t>
  </si>
  <si>
    <t xml:space="preserve">6.18 Wsparcie podmiotów ekonomii społecznej oraz przedsiębiorstw społecznych 
</t>
  </si>
  <si>
    <t xml:space="preserve">6.19 Kompleksowe wsparcie obywateli państw trzecich
</t>
  </si>
  <si>
    <t>6.19 Kompleksowe wsparcie obywateli państw trzecich</t>
  </si>
  <si>
    <t xml:space="preserve">6.20 Wsparcie społeczności romskiej
</t>
  </si>
  <si>
    <t>6.21 Wsparcie usług społecznych w regionie</t>
  </si>
  <si>
    <t>6.22 Wsparcie usług społecznych i zdrowotnych w regionie - RLKS</t>
  </si>
  <si>
    <t>6.23 Włączenie społeczne - projekty województwa małopolskiego</t>
  </si>
  <si>
    <t>6.23 Włączenie społeczne - projekty Województwa Małopolskiego</t>
  </si>
  <si>
    <t xml:space="preserve">6.24 Programy zdrowotne
</t>
  </si>
  <si>
    <t>6.24 Programy zdrowotne</t>
  </si>
  <si>
    <t xml:space="preserve">6.25 Wsparcie usług zdrowotnych - konkursy
</t>
  </si>
  <si>
    <t>6.25 Wsparcie usług zdrowotnych - konkursy</t>
  </si>
  <si>
    <t xml:space="preserve">6.26 Integracja społeczna osób w szczególnie trudnej sytuacji życiowej
</t>
  </si>
  <si>
    <t xml:space="preserve">6.27 Budowanie potencjału partnerów i organizacji społeczeństwa obywatelskiego w obszarach wsparcia EFS+
</t>
  </si>
  <si>
    <t>B. edukacja włączająca w szkołach i placówkach systemu oświaty prowadzących kształcenie zawodowe</t>
  </si>
  <si>
    <t>Cel polityki, cel szczegółowy</t>
  </si>
  <si>
    <t>7. Fundusze europejskie dla wspólnot lokalnych</t>
  </si>
  <si>
    <t xml:space="preserve">7.1 IIT - Wsparcie oddolnych inicjatyw na obszarach miejskich
</t>
  </si>
  <si>
    <t xml:space="preserve">7.2 ZIT - Wsparcie oddolnych inicjatyw na obszarach miejskich
</t>
  </si>
  <si>
    <t xml:space="preserve">7.5 IIT- Obszary uzdrowiskowe
</t>
  </si>
  <si>
    <t xml:space="preserve">7.6 RLKS - Wsparcie oddolnych inicjatyw na obszarach wiejskich 
</t>
  </si>
  <si>
    <t xml:space="preserve">7.4 IIT- Rewitalizacja
</t>
  </si>
  <si>
    <t>A. Infrastruktura instytucji kultury 
B. Ochrona i opieka nad zabytkami
C. Oferta turystyczna 
D. Trasy turystyczne</t>
  </si>
  <si>
    <t>A. Rewitalizacja</t>
  </si>
  <si>
    <t xml:space="preserve">A. Obszary uzdrowiskowe </t>
  </si>
  <si>
    <t>A. Infrastruktura instytucji kultury 
B. Ochrona i opieka nad zabytkami
C. Oferta turystyczna 
D. Trasy turystyczne
E. Wsparcie procesu zarządzania LSR przez LGD</t>
  </si>
  <si>
    <t>8. Fundusze europejskie dla sprawiedliwej transformacji Małopolski Zachodniej</t>
  </si>
  <si>
    <t xml:space="preserve">8.1 Działania na rzecz poprawy sytuacji na rynku pracy
</t>
  </si>
  <si>
    <t>B. Opieka nad dziećmi do lat 3</t>
  </si>
  <si>
    <t xml:space="preserve">8.2 Edukacja dla transformacji
</t>
  </si>
  <si>
    <t>8.3 Społeczeństwo dla transformacji</t>
  </si>
  <si>
    <t xml:space="preserve">8.4 Inicjatywy lokalne na rzecz transformacji
</t>
  </si>
  <si>
    <t>A. Lokalne budżety obywatelskie,
B. Lokalne inicjatywy społeczne</t>
  </si>
  <si>
    <t>8.5 Wsparcie procesu sprawiedliwej transformacji</t>
  </si>
  <si>
    <t>8.6 Opieka nad osobami potrzebującymi wsparcia w codziennym funkcjonowaniu</t>
  </si>
  <si>
    <t xml:space="preserve">8.7 Rozwój firm wspierający sprawiedliwą transformację
</t>
  </si>
  <si>
    <t>A. Monitorowanie procesu sprawiedliwej transformacji 
B. Sieciowanie i nawiązywanie współpracy interesariuszy procesu transformacji</t>
  </si>
  <si>
    <t>A. Opieka nad osobami starszymi oraz osobami chorymi i z niepełnosprawnościami,
B. Wsparcie opiekunów
C. Dostosowanie infrastruktury do zakresu świadczonych usług</t>
  </si>
  <si>
    <t xml:space="preserve">8.7 Rozwój firm wspierający sprawiedliwą transformację
</t>
  </si>
  <si>
    <t xml:space="preserve">8.8 Pozyskiwanie inwestycji tworzących miejsca pracy </t>
  </si>
  <si>
    <t xml:space="preserve">A. Wsparcie działań na rzecz pozyskiwania inwestycji tworzących miejsca pracy </t>
  </si>
  <si>
    <t>8.9 Rozwój klastrów</t>
  </si>
  <si>
    <t xml:space="preserve">8.10 Gospodarka obiegu zamkniętego
</t>
  </si>
  <si>
    <t>A. Wsparcie doradcze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F. Wdrażanie rozwiązań ograniczających konsumpcję – np.: punkty napraw, mechanizmy współdzielenia, wymiana dóbr</t>
  </si>
  <si>
    <t>D. Organizacja lokalnego rynku ponownego wykorzystania odpadów na zasadzie „mój odpad twoim materiałem produkcyjnym”</t>
  </si>
  <si>
    <t>8.11 Transformacja energetyczna</t>
  </si>
  <si>
    <t xml:space="preserve">A. Rozwój wykorzystania OZE, 
B. Rozwój obszarów zrównoważonych energetycznie </t>
  </si>
  <si>
    <t xml:space="preserve">C. Kompleksowe inwestycje w renowację i dekarbonizację budynków z uwzględnieniem priorytetowego traktowania projektów uwzględniających zasady NEB
</t>
  </si>
  <si>
    <t xml:space="preserve">D. Rozwój systemów ciepłowniczych
</t>
  </si>
  <si>
    <t>8.12 Transformacja transportu</t>
  </si>
  <si>
    <t>8.13 Zagospodarowanie terenów i obiektów zdegradowanych</t>
  </si>
  <si>
    <t xml:space="preserve">A. Nadanie terenom i obiektom zdegradowanym nowych funkcji społecznych, gospodarczych i przyrodniczych i mieszkaniowych,
B. Dofinansowanie działań i dokumentacji planistycznej dotyczących zagospodarowania terenów i obiektów pogórniczych i poprzemysłowych; 
</t>
  </si>
  <si>
    <t>8.14 Transformacja klimatyczna</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</si>
  <si>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</si>
  <si>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</si>
  <si>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</si>
  <si>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</si>
  <si>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</si>
  <si>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</si>
  <si>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</si>
  <si>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</si>
  <si>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</si>
  <si>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</si>
  <si>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</si>
  <si>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</si>
  <si>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</si>
  <si>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</si>
  <si>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</si>
  <si>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</si>
  <si>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</si>
  <si>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</si>
  <si>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</si>
  <si>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</si>
  <si>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</si>
  <si>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</si>
  <si>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</si>
  <si>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</si>
  <si>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</si>
  <si>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 xml:space="preserve">4 (l)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</si>
  <si>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</si>
  <si>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</si>
  <si>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</si>
  <si>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</si>
  <si>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</si>
  <si>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</si>
  <si>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</si>
  <si>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</si>
  <si>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</si>
  <si>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</si>
  <si>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</si>
  <si>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</si>
  <si>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</si>
  <si>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IV kw. 2024</t>
  </si>
  <si>
    <t>IV kw.2024</t>
  </si>
  <si>
    <t>III kw. 2025</t>
  </si>
  <si>
    <t>RLKS</t>
  </si>
  <si>
    <t>I kw. 2025</t>
  </si>
  <si>
    <t>A. Infrastruktura regionalnych instytucji kultury</t>
  </si>
  <si>
    <t>B. Małopolski Szlak Beskidzki (tryb konkurencyjny)</t>
  </si>
  <si>
    <t xml:space="preserve">D. Infrastruktura turystyczna na terenie parków krajobrazowych (tryb konkurencyjny) </t>
  </si>
  <si>
    <t xml:space="preserve">A. podnoszenie jakości edukacji przedszkolnej 
B.tworzenie miejsc przedszkolnych          </t>
  </si>
  <si>
    <t>D. edukacja włączająca w ośrodkach wychowania przedszkolnego</t>
  </si>
  <si>
    <t>II kw. 2025</t>
  </si>
  <si>
    <t>A. Inwestycje rozwojowe (w tym produkcyjne, logistyczne i B+R, w zakresie zapobiegania i ograniczenia powstawania odpadów oraz zmniejszenia zużycia zasobów środowiskowych) prowadzące do zmiany profilu działalności przedsiębiorstw lub do tworzenia nowych miejsc pracy.</t>
  </si>
  <si>
    <t>Data początkowa nabór II</t>
  </si>
  <si>
    <t>Data początkowa nabór III</t>
  </si>
  <si>
    <t xml:space="preserve">A. zabezpieczenie potrzeb służb ratowniczych </t>
  </si>
  <si>
    <t xml:space="preserve">Budynki komunalne </t>
  </si>
  <si>
    <t>brak danych</t>
  </si>
  <si>
    <t>Data początkowa nabór IV</t>
  </si>
  <si>
    <t>I kw. 2026</t>
  </si>
  <si>
    <t>I kw. 2027</t>
  </si>
  <si>
    <t>IV kw 2025</t>
  </si>
  <si>
    <t>Instytucje wspierające biznes - Bank Gospodarstwa Krajowego</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</si>
  <si>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</si>
  <si>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III kw. 2026</t>
  </si>
  <si>
    <t>Całkowita  kwota dofinansowania na Działanie 2.25 typ A, typ B, typ C wynosi 46 624 000 zł. Dodatkowe informacje na temat planowanych naborów będą podawane sukcesywnie w ramach kolejnych aktualizacji harmonogramu.</t>
  </si>
  <si>
    <t>IV kw. 2026</t>
  </si>
  <si>
    <t>II kw. 2027</t>
  </si>
  <si>
    <t>IV kw. 2025</t>
  </si>
  <si>
    <t>IV kw. 2027</t>
  </si>
  <si>
    <t>II kw. 2026</t>
  </si>
  <si>
    <t xml:space="preserve">niekonkurencyjny  </t>
  </si>
  <si>
    <t xml:space="preserve">niekonkurencyjny 
</t>
  </si>
  <si>
    <t xml:space="preserve">konkurencyjny  </t>
  </si>
  <si>
    <t xml:space="preserve">konkurencyjny </t>
  </si>
  <si>
    <t xml:space="preserve">konkurencyjny 
</t>
  </si>
  <si>
    <t>projekt niekonkurencyjny</t>
  </si>
  <si>
    <t>II kw 2027</t>
  </si>
  <si>
    <t>IV kw. 2024/ I kw. 2025</t>
  </si>
  <si>
    <t>II kw 2026</t>
  </si>
  <si>
    <t xml:space="preserve">brak danych </t>
  </si>
  <si>
    <t>IV kw 2027</t>
  </si>
  <si>
    <t>A. SPIN – Małopolskie Centra Transferu Wiedzy</t>
  </si>
  <si>
    <t>Data początkowa nabór V/VI/VII</t>
  </si>
  <si>
    <t>I kw. 2027/ I kw. 2028/ I kw. 2029</t>
  </si>
  <si>
    <t xml:space="preserve">A. kształtowanie świadomości mieszkańców
B. podnoszenie potencjału oraz kompetencji administracji lokalnej oraz partnerów społeczno-gospodarczych 
</t>
  </si>
  <si>
    <t>B. sprawiedliwa transformacja w szkołach i placówek oświatowych oraz w uczelniach zawodowych (typu PWSZ)</t>
  </si>
  <si>
    <t>A. tworzenie przestrzeni typu fablab</t>
  </si>
  <si>
    <t>A. Tereny inwestycyjne</t>
  </si>
  <si>
    <t>B. Usługi domowej opieki długoterminowej zgodne z zasadą deinstytucjonalizacji, w tym wykorzystanie modelu DDOM</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</si>
  <si>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</si>
  <si>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</si>
  <si>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 xml:space="preserve">A. podnoszenie jakości edukacji przedszkolnej
B.tworzenie miejsc przedszkolnych                 D.edukacja włączająca w ośrodkach wychowania przedszkolnego </t>
  </si>
  <si>
    <t>A. działania mające na celu integrację osób w szczególnej sytuacji życiowej realizowane przez gminy i powiaty</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</si>
  <si>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oraz/lub usługi w zakresie wsparcia opiekunów nieformalnych
C. usługi w zakresie rozwoju mieszkalnictwa chronionego, wspomaganego i innych rodzajów mieszkań z usługami,
D) Usługi domowej opieki długoterminowej zgodne z zasadą deinstytucjonalizacji, w tym wykorzystanie modelu DDOM
E) Wsparcie procesu zarządzania LSR przez LGD
</t>
  </si>
  <si>
    <t>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</si>
  <si>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usługi w zakresie wsparcia rodziny i pieczy zastępczej oraz/lub kompleksowe wsparcie osób usamodzielnianych i opuszczających piecze zastępczą,
B. tworzenie nowych oraz rozwój już istniejących placówek wsparcia dziennego dla dzieci i młodzieży
</t>
  </si>
  <si>
    <t>A. kompleksowe działania na rzecz poprawy wykształcenia i zatrudnienia członków społeczności romskiej, działania na rzecz likwidacji barier, które utrudniają zatrudnianie Romów i integrację ze społecznością większościową</t>
  </si>
  <si>
    <t>B. wsparcie obywateli państw trzecich realizowane przez WUP</t>
  </si>
  <si>
    <t>A. wsparcie obywateli państw trzecich - konkurs</t>
  </si>
  <si>
    <t xml:space="preserve">A. wsparcie bezpośrednie podmiotów ekonomii społecznej
</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</si>
  <si>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</si>
  <si>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B. Programy akceleracyjne
C. Programy rozwojowe dla start-upów</t>
  </si>
  <si>
    <t xml:space="preserve">przedsiębiorstwa (wnioskodawcą jest podmiot posiadający osobowość prawną lub będący ułomną osobą prawną, tj. podmiot nieposiadający osobowości prawnej, lecz posiadający na mocy ustawy zdolność prawną wskazany w SzOP)
.
</t>
  </si>
  <si>
    <t>przedsiębiorstwa (wnioskodawcą jest podmiot posiadający osobowość prawną lub będący ułomną osobą prawną, tj. podmiot nieposiadający osobowości prawnej, lecz posiadający na mocy ustawy zdolność prawną wskazany w SzOP)</t>
  </si>
  <si>
    <t xml:space="preserve">przedsiębiorstwa,  (wnioskodawcą jest podmiot posiadający osobowość prawną lub będący ułomną osobą prawną, tj. podmiot nieposiadający osobowości prawnej, lecz posiadający na mocy ustawy zdolność prawną wskazany w SzOP)
.
</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</si>
  <si>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</si>
  <si>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</si>
  <si>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</si>
  <si>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</si>
  <si>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</si>
  <si>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</si>
  <si>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</si>
  <si>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</si>
  <si>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</si>
  <si>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</si>
  <si>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</si>
  <si>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</si>
  <si>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</si>
  <si>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Instytucje ochrony zdrowia, Partnerzy społeczni, Przedsiębiorstwa, Przedsiębiorstwa realizujące cele publiczne, Służby publiczne, Organizacje społeczne i związki wyznaniowe, Instytucje wspierające biznes, Instytucje nauki i edukacji, Administracja publiczna (wnioskodawcą jest podmiot posiadający osobowość prawną lub będący ułomną osobą prawną, tj. podmiot nieposiadający osobowości prawnej, lecz posiadający na mocy ustawy zdolność prawną wskazany w SzOP)</t>
  </si>
  <si>
    <t>Instytucje ochrony zdrowia,, Partnerzy społeczni, Przedsiębiorstwa, Przedsiębiorstwa realizujące cele publiczne, Służby publiczne, Organizacje społeczne i związki wyznaniowe, Instytucje wspierające biznes, Instytucje nauki i edukacji, Administracja publiczna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</si>
  <si>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</si>
  <si>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</si>
  <si>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</si>
  <si>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</si>
  <si>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</si>
  <si>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</si>
  <si>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organizacje społeczne i związki wyznaniowe - Ośrodki Wsparcia Ekonomii Społecznej (wnioskodawcą jest podmiot posiadający osobowość prawną lub będący ułomną osobą prawną, tj. podmiot nieposiadający osobowości prawnej, lecz posiadający na mocy ustawy zdolność prawną wskazany w SzOP)</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</si>
  <si>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</si>
  <si>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</si>
  <si>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</si>
  <si>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</si>
  <si>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Przedsiębiorstwa (wnioskodawcą jest podmiot posiadający osobowość prawną lub będący ułomną osobą prawną, tj. podmiot nieposiadający osobowości prawnej, lecz posiadający na mocy ustawy zdolność prawną wskazany w SzOP)</t>
  </si>
  <si>
    <t>Kwota dofinansowania nabór I</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</si>
  <si>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</si>
  <si>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</si>
  <si>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</si>
  <si>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</si>
  <si>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</si>
  <si>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A.  tworzenie oferty edukacyjnej dla szkół i placówek oświatowych przez małopolskie instytucje popularyzujące naukę i innowacje (np. typu fablab, Cogiteon)</t>
  </si>
  <si>
    <t xml:space="preserve">6.29 Wsparcie wychowania przedszkolnego - ZIT, IIT
</t>
  </si>
  <si>
    <t xml:space="preserve">6.32 Aktywizacja społeczno-zawodowa - ZIT, IIT
</t>
  </si>
  <si>
    <t xml:space="preserve">6.34 Wsparcie usług zdrowotnych - ZIT,IIT
</t>
  </si>
  <si>
    <t>6.34 Wsparcie usług zdrowotnych - ZIT,IIT</t>
  </si>
  <si>
    <t xml:space="preserve">6.11 Wsparcie kształcenia zawodowego </t>
  </si>
  <si>
    <t>A. Usługi w zakresie psychiatrii środowiskowej skierowanej do osób dorosłych, w tym wykorzystanie modelu CZP</t>
  </si>
  <si>
    <t xml:space="preserve">6.30 Wsparcie kształcenia ogólnego - ZIT, IIT
</t>
  </si>
  <si>
    <t xml:space="preserve">6.31 Wsparcie kształcenia zawodowego -ZIT, IIT
</t>
  </si>
  <si>
    <t>6.33 Wsparcie usług społecznych w regionie - ZIT, IIT</t>
  </si>
  <si>
    <t xml:space="preserve">28 900 000,00 zł. </t>
  </si>
  <si>
    <t xml:space="preserve">1. Projekt realizowany w trybie niekonkurencyjnym przez Województwo Małopolskie - Wojewódzki Urząd Pracy w Krakowie.
2. Tytuł projektu: Pracownicy - najlepsza inwestycja dla firmy     
3. Dokumenty, w których wnioskodawca ze względu na charakter lub cel projektu, jest podmiotem jednoznacznie określonym przed złożeniem wniosku o dofinansowanie projektu:      
Strategia Rozwoju Województwa "Małopolska 2030", Kontrakt Programowy,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FEM  2021-2027 (opisany cel szczegółowy), Kontrakt Programowy.  WUP wykonuje zadania samorządu województwa z zakresu polityki rynku pracy określone w  art. 8 ust. 3 w zw. z ust. 1 pkt 6 lit. b) ustawy z dnia 20 kwietnia 2004 r. o promocji zatrudnienia i instytucjach rynku pracy.
</t>
  </si>
  <si>
    <t>2025 r.</t>
  </si>
  <si>
    <t>1. Projekt realizowany w trybie niekonkurencyjnym przez Skarb Państwa – Małopolskigo Wojewódzkiego Komendanta OHP 2) Tytuł projektu: "Zdobądź nowe umiejętności"  3) Dokumenty, w których OHP ze względu na charakter lub cel projektu, jest podmiotem jednoznacznie określonym przed złożeniem wniosku o dofinansowanie projektu: Ustawa z dnia 20 kwietnia 2004 r. o promocji zatrudnienia i instytucjach rynku pracy (Dz.U. 2004 Nr 99 poz. 1001): art. 6, pkt.1, ust. 2, art. 6, pkt. 3, art. 11, pkt. 1, art. 14, pkt. 1, ust. 1-4                                                                                3)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Ustawa z dnia 20 kwietnia 2004 r. o promocji zatrudnienia i instytucjach rynku pracy (Dz.U. 2004 Nr 99 poz. 1001): art. 6, pkt. 3, art. 12, pkt. 3 i 4, art. 12, pkt. 5, ust. 1  Rozporządzenie Ministra Pracy i Polityki Społecznej z dnia 22 lipca 2011 r. w sprawie szczegółowych zadań i organizacji Ochotniczych Hufców Pracy (Dz.U. z 2011 nr 155 poz. 920), które określa zadania Małopolskiej Wojewódzkiej Komendy OHP; Program FEM 2021-2027</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</si>
  <si>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</si>
  <si>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</si>
  <si>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</si>
  <si>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</si>
  <si>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</si>
  <si>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nie dotyczy</t>
  </si>
  <si>
    <t>30.11.2023 r.</t>
  </si>
  <si>
    <t>05.02.2024 r.</t>
  </si>
  <si>
    <t xml:space="preserve"> 31.01.2024</t>
  </si>
  <si>
    <t>6.35 Transformacja cyfrowa szkół</t>
  </si>
  <si>
    <t xml:space="preserve">C. budowanie potencjału partnerów/ organizacji społeczeństwa obywatelskiego dla wsparcia edukacji dzieci i młodzieży </t>
  </si>
  <si>
    <t>D. budowanie potencjału partnerów/ organizacji społeczeństwa obywatelskiego dla wsparcia edukacji osób dorosłych</t>
  </si>
  <si>
    <t xml:space="preserve">E. budowanie potencjału partnerów/ organizacji społeczeństwa obywatelskiego dla wsparcia osób zagrożonych ubóstwem i wykluczeniem społecznym  </t>
  </si>
  <si>
    <t xml:space="preserve">F. budowanie potencjału partnerów/ organizacji społeczeństwa obywatelskiego dla wsparcia obywateli państw trzecich  </t>
  </si>
  <si>
    <t xml:space="preserve">A. budowanie potencjału partnerów/ organizacji społeczeństwa obywatelskiego dla wsparcia zatrudnienia w regionie
</t>
  </si>
  <si>
    <t>A. Małopolski program wspierania uczniów</t>
  </si>
  <si>
    <t>B. Koordynacja kształcenia zawodowego</t>
  </si>
  <si>
    <t xml:space="preserve">A. podniesienie jakości kształcenia zawodowego </t>
  </si>
  <si>
    <t>Nabór zakończony</t>
  </si>
  <si>
    <t>Kwota dofinansowania I nabór  EURO (UE)</t>
  </si>
  <si>
    <t>Kwota dofinansowania nabór II EURO (UE)</t>
  </si>
  <si>
    <t>Kwota dofinansowania nabór III EURO (UE)</t>
  </si>
  <si>
    <t xml:space="preserve">B. budowanie potencjału partnerów/ organizacji społeczeństwa obywatelskiego dla równości kobiet i mężczyzn </t>
  </si>
  <si>
    <t>A. Transformacja cyfrowa szkół - komponenet niekonkurencyjny</t>
  </si>
  <si>
    <t>B. Transformacja cyfrowa szkół - projekty konkursowe</t>
  </si>
  <si>
    <t>A Małopolski Szlak Beskidzki (tryb niekonkurencyjny)</t>
  </si>
  <si>
    <t>C. Małopolskie dziedzictwo geologiczne (tryb niekonkurencyjny)</t>
  </si>
  <si>
    <t>Nabory w zależności od terminów zaplanowanych przez poszczególe LGD. Dodatkowe informacje na temat planowanych naborów będą podawane sukcesywnie w ramach kolejnych aktualizacji harmonogramu.</t>
  </si>
  <si>
    <t>styczeń 2024</t>
  </si>
  <si>
    <t>marzec 2024</t>
  </si>
  <si>
    <t>wrzesień 2024</t>
  </si>
  <si>
    <t>październik 2024</t>
  </si>
  <si>
    <t>czerwiec 2024</t>
  </si>
  <si>
    <t>lipiec 2024</t>
  </si>
  <si>
    <t>grudzień 2024</t>
  </si>
  <si>
    <t>maj 2024</t>
  </si>
  <si>
    <t>luty 2024</t>
  </si>
  <si>
    <t>kwiecień 2024</t>
  </si>
  <si>
    <t>pażdziernik 2024</t>
  </si>
  <si>
    <t xml:space="preserve">wrzesień 2024 </t>
  </si>
  <si>
    <t>listopad 2024</t>
  </si>
  <si>
    <t>sierpień 2024</t>
  </si>
  <si>
    <t>styczeń 2025</t>
  </si>
  <si>
    <t>marzec 2025</t>
  </si>
  <si>
    <t>5.16 Dzienne Domy Opieki Medycznej - ZIT</t>
  </si>
  <si>
    <t xml:space="preserve">D Usługi z zakresu teleopieki </t>
  </si>
  <si>
    <t>A wsparcie procesu deinstytucjonalizacji usług społecznych</t>
  </si>
  <si>
    <t>C system usług społecznych - inkubacja innowacji</t>
  </si>
  <si>
    <t xml:space="preserve">czerwiec 2024 </t>
  </si>
  <si>
    <t>2025</t>
  </si>
  <si>
    <t>I kw. 2028</t>
  </si>
  <si>
    <t xml:space="preserve">76 500 000,00 </t>
  </si>
  <si>
    <t xml:space="preserve"> I kw. 2027</t>
  </si>
  <si>
    <t xml:space="preserve">kwiecień 2024 </t>
  </si>
  <si>
    <t>Administracja publiczna (wnioskodawcą jest podmiot posiadający osobowość prawną lub będący ułomną osobą prawną, tj. podmiot nieposiadający osobowości prawnej, lecz posiadający na mocy ustawy zdolność prawną wskazany w SzOP)</t>
  </si>
  <si>
    <t>A. E-administracja i otwarte zasoby
B. Cyberbezpieczeństwo w administracji</t>
  </si>
  <si>
    <t>A, Cyfryzacja powiatowego zasobu geodezyjnego i kartograficznego w zakresie utworzenia zgodnych z obowiązującym modelem pojęciowym zbiorów danych przestrzennych w bazie EGiB 
B. Cyfryzacja powiatowego zasobu geodezyjnego i kartograficznego w zakresie utworzenia zgodnych z obowiązującym modelem pojęciowym zbiorów danych przestrzennych w bazach: GESUT (Geodezyjna Sieć Uzbrojenia Terenu), BDOT500</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</si>
  <si>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</si>
  <si>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</si>
  <si>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przedsiębiorstwa realizujące cele publiczne, służby publiczne, w tym: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</si>
  <si>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 Małopolski pociąg do kariery</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</si>
  <si>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</si>
  <si>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B. Ochrona przyrody i różnorodności biologicznej</t>
  </si>
  <si>
    <t xml:space="preserve">A. Rozwój niebiesko-zielonej infrastruktury, w powiązaniu z rozwojem usług ekosystemowych i edukacją klimatyczną
</t>
  </si>
  <si>
    <t xml:space="preserve">A. Zeroemisyjny tabor autobusowy, w tym wodorowy
B. Zaplecze techniczne do obsługi taboru autobusowego
C. Infrastruktura do obsługi podróżnych
D. Integracja usług transportowych dotyczących powiązań lokalnych i ponadlokalnych, w tym cyfryzacja,
E. Publiczna infrastruktura obsługi i ładowania poj. zeroemisyjnych
F. Infrastruktura zrównoważonej mobilności miejskiej, w tym dla ruchu pieszego i rowerowego
</t>
  </si>
  <si>
    <t>23.11.2023</t>
  </si>
  <si>
    <t>16.02.2024</t>
  </si>
  <si>
    <t>25.01.2024</t>
  </si>
  <si>
    <t>05.04.2024</t>
  </si>
  <si>
    <t>22.03.2024</t>
  </si>
  <si>
    <t>18.01.2024</t>
  </si>
  <si>
    <t>31.12.2024</t>
  </si>
  <si>
    <t>19.03.2024</t>
  </si>
  <si>
    <t xml:space="preserve"> 02.01.2024</t>
  </si>
  <si>
    <t>II kw. 2025 / III kw. 2025</t>
  </si>
  <si>
    <t>IV kw. 2024 / I kw. 2025</t>
  </si>
  <si>
    <t>III kw. 2025 / IV kw. 2025</t>
  </si>
  <si>
    <t>I kw. 2025 / II kw. 2025</t>
  </si>
  <si>
    <t>IV kw. 2024 /I kw. 2025</t>
  </si>
  <si>
    <t>IV kw. 2024 / I kw.2025</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</si>
  <si>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</si>
  <si>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</si>
  <si>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4 (c)</t>
  </si>
  <si>
    <t>4 (g)</t>
  </si>
  <si>
    <t>4 (h)</t>
  </si>
  <si>
    <t>4 (i)</t>
  </si>
  <si>
    <t>Administracja publiczna, Instytucje nauki i edukacji, Organizacje społeczne i związki wyznaniowe, Służby publiczne, Przedsiębiorstwa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</si>
  <si>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Partnerstwa,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</si>
  <si>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Partnerstwa,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</si>
  <si>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Instytucje kultury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</si>
  <si>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</si>
  <si>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</si>
  <si>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</si>
  <si>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</si>
  <si>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</si>
  <si>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</si>
  <si>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Partnerstwa,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</si>
  <si>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30 września 2024</t>
  </si>
  <si>
    <t>A. Centrum Edukacji Odnawialnych Źródeł Energii</t>
  </si>
  <si>
    <t xml:space="preserve">10 500 000 kwota całkowitej alokacji </t>
  </si>
  <si>
    <t>9. Pomoc Techniczna FST</t>
  </si>
  <si>
    <t>9.01 Wsparcie wdrażania programu z FST</t>
  </si>
  <si>
    <t xml:space="preserve">Urząd Marszałkowski Województwa Małopolskiego (Departament Monitorowania Wdrażania Funduszy Europejskich) </t>
  </si>
  <si>
    <t>10. Pomoc Techniczna EFRR</t>
  </si>
  <si>
    <t>10.01 Wsparcie wdrażania programu z EFRR</t>
  </si>
  <si>
    <t>Administracja publiczna, jednostki samorządu terytorialnego (Instytucja Zarządzająca, Instytucje Pośredniczące)</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</si>
  <si>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</si>
  <si>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</si>
  <si>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 xml:space="preserve">I kw. 2025 </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</si>
  <si>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</si>
  <si>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
15.12.2023
 </t>
  </si>
  <si>
    <t xml:space="preserve">
19.12.2023
</t>
  </si>
  <si>
    <t xml:space="preserve">przedsiębiorstwa (wnioskodawcą jest podmiot posiadający osobowość prawną lub będący ułomną osobą prawną, tj. podmiot nieposiadający osobowości prawnej, lecz posiadający na mocy ustawy zdolność prawną wskazany w SzOP)
</t>
  </si>
  <si>
    <t>7.3 Tereny inwestycyjne</t>
  </si>
  <si>
    <t xml:space="preserve">7.7 Tereny inwestycyjne
</t>
  </si>
  <si>
    <t>A. Kompleksowe programy transformacji i wsparcia na rynku pracy</t>
  </si>
  <si>
    <t>województwo małopolskie</t>
  </si>
  <si>
    <t>14 785 466,75 zł</t>
  </si>
  <si>
    <r>
      <t>Prezentowane w harmonogramie kwoty dofinansowania w złotych są kwotami orientacyjnymi, obliczonymi przy pomocy uśrednionego kursu euro z ostatnich trzech miesięcy poprzedzających datę aktualizacji harmonogramu.</t>
    </r>
    <r>
      <rPr>
        <strike/>
        <sz val="12"/>
        <color theme="1"/>
        <rFont val="Arial"/>
        <family val="2"/>
        <charset val="238"/>
      </rPr>
      <t xml:space="preserve"> </t>
    </r>
  </si>
  <si>
    <t>A. infrastruktura do obsługi podróżnych (w tym również integracja usług transportowych w regionie oraz  publiczna infrastruktura ładowania poj. zeroemisyjnych)</t>
  </si>
  <si>
    <t>A. Dzienne Domy Opieki Medycznej - ZIT</t>
  </si>
  <si>
    <t xml:space="preserve">6.10 Wsparcie kształcenia ogólnego </t>
  </si>
  <si>
    <t xml:space="preserve">A.podniesienie jakości kształcenia zawodowego </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</si>
  <si>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</si>
  <si>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</si>
  <si>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</si>
  <si>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C.  dwujęzyczny maluch </t>
  </si>
  <si>
    <t xml:space="preserve"> styczeń 2024</t>
  </si>
  <si>
    <t xml:space="preserve"> luty 2024</t>
  </si>
  <si>
    <t xml:space="preserve">1) Projekt realizowany w trybie niekonkurencyjnym przez Województwo Małopolskie - Wojewódzki Urząd Pracy w Krakowie; 
2) Tytuł projektu: "Nowy start w Małopolsce z EURESem";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(cel projektu); - Projekt wpisuje się w założenia Strategii Rozwoju Województwa „Małopolska 2030” Obszar I: Małopolanie, Główne Kierunki Polityki Rozwoju: 7. Rynek pracy; Główne kierunki działań: kierunek 7.1 Wsparcie na rzecz uzyskania dobrej jakości zatrudnienia, kierunek 7.1.4. Systemowe działania ułatwiające reemigrantom podejmowanie aktywności zawodowej; - Podstawą prawną do realizacji projektu Nowy start w Małopolsce z EURESem przez WUP jest art. 8 ust. 3 w zw. z ust. 1 pkt 9-12  ustawy o promocji zatrudnienia i instytucjach rynku pracy. Art. 36a, ust. 4: Pośrednictwo pracy związane ze swobodnym przepływem pracowników na terenie państw, o których mowa w art. 1 zakres regulacji ustawy ust. 3 pkt 2 lit. a–c: pkt 1) jest realizowane przez powiatowe i wojewódzkie urzędy pracy oraz Ochotnicze Hufce Pracy wyłącznie w ramach sieci EURES.                                     
</t>
  </si>
  <si>
    <t xml:space="preserve">1. Projekt  wybierany w sposób niekonkurencyjny, Wnioskodawca - Województwo Małopolskie - Wojewódzki Urząd Pracy w Krakowie.
2. Tytuł projektu: Żyj i pracuj w Małopolsce (etap 1)     
3. Dokumenty, w których wnioskodawca ze względu na charakter lub cel projektu, jest podmiotem jednoznacznie określonym przed złożeniem wniosku o dofinansowanie projektu:Kontrakt Programowy dla Województwa Małopolskiego,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Fundusze Europejskie dla Małopolski 2021-2027 (Aneks nr 3), Kontrakt Programowy dla Województwa Małopolskiego.WUP wykonuje zadania samorządu województwa z zakresu polityki rynku pracy określone w  art. 8 ust. 3 ustawy z dnia 20 kwietnia 2004 r. o promocji zatrudnienia i instytucjach rynku pracy.
</t>
  </si>
  <si>
    <t>1) Tytuł projektu: "Budowa i wyposażenie Popradzkiego Centrum Edukacji Przyrodniczej EkoMałopolska i siedziby Oddziału ZPKWM w m. Rytro". 2) Wnioskodawcą projektu jest Województwo Małopolskie - Zespół Parków Krajobrazowych Województwa Małopolskiego. 3)Dokumenty, w których ZPKWM ze względu na charakter lub cel projektu, jest podmiotem jednoznacznie określonym przed złożeniem wniosku o dofinansowanie projektu:  Kontrakt Programowy dla Województwa Małopolskiego z dnia 4.10.2022r., zmieniony Aneksem nr 1 z dnia 13.06.2023r.; Ustawa z dnia 16 kwietnia 2004 r. o ochronie przyrody (t. j. Dz. U. 2021 poz. 1098): art. 6, pkt.3 art. 106, ust. 1; Jako jedna z inwestycji  Województwa o znaczeniu strategicznym dla regionu, projekt Popradzkiego EkoCentrum został również ujęty w Strategii Rozwoju Województwa „Małopolska 2030” jako część szerszego przedsięwzięcia pod nazwą Ekocentra – sieć centrów edukacji ekologicznej. Wymieniony jest w Wykazie przedsięwzięć strategicznych, zawierającym wybór projektów planowanych do realizacji przez samorząd województwa z partnerami.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4.10.2022r. zmieniony Aneksem nr 1 z dnia 13.06.2023r.; Program FEM 2021-2027; Ustawa z dnia 16 kwietnia 2004 r. o ochronie przyrody (t. j. Dz. U. 2021 poz. 1098):  art. 3 pkt. 5; art. 107 ust. 2 pkt.6; Statut zespołu parków krajobrazowych województwa małopolskiego § 5. 5) Uproszczone metody rozliczania: stawka ryczałtowa na koszty pośrednie wynosi 6%.</t>
  </si>
  <si>
    <t xml:space="preserve">A. tabor kolejowy
</t>
  </si>
  <si>
    <t>B. zaplecze techniczne do obsługi taboru kolejowego</t>
  </si>
  <si>
    <t xml:space="preserve">1. Projekt realizowany w trybie niekonkurencyjnym przez Województwo Małopolskie - Wojewódzki Urząd Pracy w Krakowie.
2. Tytuł projektu: „Małopolski Pociąg do kariery sezon I"
3. Dokumenty, w których wnioskodawca ze względu na charakter lub cel projektu, jest podmiotem jednoznacznie określonym przed złożeniem wniosku o dofinansowanie projektu:      
- Strategia Rozwoju Województwa "Małopolska 2030",
- Małopolski Plan Inwestycyjny 2030
- Podstawą prawną do realizacji projektu  przez WUP jest art. 8 ust. 3 w zw. z ust. 1 pkt 1 ustawy o promocji zatrudnienia i instytucjach rynku pracy oraz Art. 14 ust 1, pkt 15 ustawy z dnia 5 czerwca 1998 r. o samorządzie województwa.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Projekt ujęty jest w Strategii Rozwoju Województwa „Małopolska 2030”. Projekt wpisuje się w główne kierunki polityki rozwoju, ujęte w Strategii Rozwoju Województwa „Małopolska 2030”: Obszar I: Małopolanie, cel szczegółowy „Rozwój społecznie wrażliwy sprzyjający rodzinie”, główne kierunki polityki rozwoju: 6. Edukacja, główne kierunki działań: 6.7. Lepsze dostosowanie edukacji do potrzeb rynku pracy i wymagań nowoczesnej gospodarki, 6.7.3. Upowszechnianie wysokiej jakości doradztwa edukacyjno-zawodowego na każdym etapie życia, 6.7.4. Promocja uczenia się przez całe życie i rozwój edukacji ustawicznej, w tym w kierunku potwierdzenia kompetencji zawodowych w ramach Zintegrowanego Systemu Kwalifikacji, 
- Program FEM  2021-2027 (cel projektu),                                                             
- Podstawą prawną do realizacji projektu „Małopolski Pociąg do kariery  sezon I” przez WUP jest art. 8 ust. 1 pkt 11-13 ustawy z dnia 20 kwietnia 2004 r. o promocji zatrudnienia i instytucjach rynku pracy.
</t>
  </si>
  <si>
    <t>1.03 2024</t>
  </si>
  <si>
    <t xml:space="preserve"> 29.02.2024</t>
  </si>
  <si>
    <t>B usługi dla rodzin oraz przygotowanie kadr systemu wsparcia rodziny i pieczy</t>
  </si>
  <si>
    <r>
      <t xml:space="preserve">Kwota dofinansowania zostanie podzielona w sposób następujący: partnerzy społeczni: </t>
    </r>
    <r>
      <rPr>
        <b/>
        <sz val="12"/>
        <rFont val="Arial"/>
        <family val="2"/>
        <charset val="238"/>
      </rPr>
      <t xml:space="preserve">133 333 euro;  </t>
    </r>
    <r>
      <rPr>
        <sz val="12"/>
        <rFont val="Arial"/>
        <family val="2"/>
        <charset val="238"/>
      </rPr>
      <t xml:space="preserve">             organizacje społeczeństwa obywatelskiego</t>
    </r>
    <r>
      <rPr>
        <b/>
        <sz val="12"/>
        <rFont val="Arial"/>
        <family val="2"/>
        <charset val="238"/>
      </rPr>
      <t>: 517 693 euro 
Działanie 6.27 - nabór łączny obejmuje 6 celów szczegółowych</t>
    </r>
  </si>
  <si>
    <r>
      <t xml:space="preserve">Kwota dofinansowania zostanie podzielona w sposób następujący: partnerzy społeczni: </t>
    </r>
    <r>
      <rPr>
        <b/>
        <sz val="12"/>
        <rFont val="Arial"/>
        <family val="2"/>
        <charset val="238"/>
      </rPr>
      <t xml:space="preserve">166 667 euro;  </t>
    </r>
    <r>
      <rPr>
        <sz val="12"/>
        <rFont val="Arial"/>
        <family val="2"/>
        <charset val="238"/>
      </rPr>
      <t xml:space="preserve">             organizacje społeczeństwa obywatelskiego:</t>
    </r>
    <r>
      <rPr>
        <b/>
        <sz val="12"/>
        <rFont val="Arial"/>
        <family val="2"/>
        <charset val="238"/>
      </rPr>
      <t xml:space="preserve"> 666 667 euro 
Działanie 6.27 - nabór łączny obejmuje 6 celów szczegółowych</t>
    </r>
  </si>
  <si>
    <r>
      <t xml:space="preserve">Kwota dofinansowania zostanie podzielona w sposób następujący: partnerzy społeczni: </t>
    </r>
    <r>
      <rPr>
        <b/>
        <sz val="12"/>
        <rFont val="Arial"/>
        <family val="2"/>
        <charset val="238"/>
      </rPr>
      <t xml:space="preserve">166 667 euro;  </t>
    </r>
    <r>
      <rPr>
        <sz val="12"/>
        <rFont val="Arial"/>
        <family val="2"/>
        <charset val="238"/>
      </rPr>
      <t xml:space="preserve">             organizacje społeczeństwa obywatelskiego</t>
    </r>
    <r>
      <rPr>
        <b/>
        <sz val="12"/>
        <rFont val="Arial"/>
        <family val="2"/>
        <charset val="238"/>
      </rPr>
      <t>: 666 667 euro 
Działanie 6.27 - nabór łączny obejmuje 6 celów szczegółowych</t>
    </r>
  </si>
  <si>
    <r>
      <t>Kwota dofinansowania zostanie podzielona w sposób następujący: partnerzy społeczni:</t>
    </r>
    <r>
      <rPr>
        <b/>
        <sz val="12"/>
        <rFont val="Arial"/>
        <family val="2"/>
        <charset val="238"/>
      </rPr>
      <t xml:space="preserve"> 333 333 euro;  </t>
    </r>
    <r>
      <rPr>
        <sz val="12"/>
        <rFont val="Arial"/>
        <family val="2"/>
        <charset val="238"/>
      </rPr>
      <t xml:space="preserve">             organizacje społeczeństwa obywatelskiego:</t>
    </r>
    <r>
      <rPr>
        <b/>
        <sz val="12"/>
        <rFont val="Arial"/>
        <family val="2"/>
        <charset val="238"/>
      </rPr>
      <t xml:space="preserve"> 1 333 333 euro 
Działanie 6.27 - nabór łączny obejmuje 6 celów szczegółowych</t>
    </r>
  </si>
  <si>
    <r>
      <t>Kwota dofinansowania zostanie podzielona w sposób następujący: partnerzy społeczni:</t>
    </r>
    <r>
      <rPr>
        <b/>
        <sz val="12"/>
        <rFont val="Arial"/>
        <family val="2"/>
        <charset val="238"/>
      </rPr>
      <t xml:space="preserve"> 166 667 euro;  </t>
    </r>
    <r>
      <rPr>
        <sz val="12"/>
        <rFont val="Arial"/>
        <family val="2"/>
        <charset val="238"/>
      </rPr>
      <t xml:space="preserve">             organizacje społeczeństwa obywatelskiego</t>
    </r>
    <r>
      <rPr>
        <b/>
        <sz val="12"/>
        <rFont val="Arial"/>
        <family val="2"/>
        <charset val="238"/>
      </rPr>
      <t xml:space="preserve">: 666 667 euro 
Działanie 6.27 - nabór łączny obejmuje 6 celów szczegółowych
</t>
    </r>
  </si>
  <si>
    <r>
      <t xml:space="preserve">Kwota dofinansowania zostanie podzielona w sposób następujący: partnerzy społeczni: </t>
    </r>
    <r>
      <rPr>
        <b/>
        <sz val="12"/>
        <rFont val="Arial"/>
        <family val="2"/>
        <charset val="238"/>
      </rPr>
      <t xml:space="preserve">300 249 euro; </t>
    </r>
    <r>
      <rPr>
        <sz val="12"/>
        <rFont val="Arial"/>
        <family val="2"/>
        <charset val="238"/>
      </rPr>
      <t xml:space="preserve">              organizacje społeczeństwa obywatelskiego:</t>
    </r>
    <r>
      <rPr>
        <b/>
        <sz val="12"/>
        <rFont val="Arial"/>
        <family val="2"/>
        <charset val="238"/>
      </rPr>
      <t>1 200 997 euro 
Działanie 6.27 - nabór łączny obejmuje 6 celów szczegółowych</t>
    </r>
  </si>
  <si>
    <t xml:space="preserve">Urząd Marszałkowski Województwa Małopolskiego (Departament Monitorowania Wdrażania FE) </t>
  </si>
  <si>
    <t>Załącznik do Uchwały Nr 2163/23 Zarządu Województwa Małopolskiego z dnia 14 listopada 2023r.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</si>
</sst>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0\ &quot;zł&quot;;\-#,##0\ &quot;zł&quot;"/>
    <numFmt numFmtId="7" formatCode="#,##0.00\ &quot;zł&quot;;\-#,##0.00\ &quot;zł&quot;"/>
    <numFmt numFmtId="8" formatCode="#,##0.00\ &quot;zł&quot;;[Red]\-#,##0.00\ &quot;zł&quot;"/>
    <numFmt numFmtId="44" formatCode="_-* #,##0.00\ &quot;zł&quot;_-;\-* #,##0.00\ &quot;zł&quot;_-;_-* &quot;-&quot;??\ &quot;zł&quot;_-;_-@_-"/>
    <numFmt numFmtId="43" formatCode="_-* #,##0.00\ _z_ł_-;\-* #,##0.00\ _z_ł_-;_-* &quot;-&quot;??\ _z_ł_-;_-@_-"/>
    <numFmt numFmtId="164" formatCode="_-* #,##0.00\ [$zł-415]_-;\-* #,##0.00\ [$zł-415]_-;_-* &quot;-&quot;??\ [$zł-415]_-;_-@_-"/>
    <numFmt numFmtId="165" formatCode="_-[$€-2]\ * #,##0.00_-;\-[$€-2]\ * #,##0.00_-;_-[$€-2]\ * &quot;-&quot;??_-;_-@_-"/>
    <numFmt numFmtId="166" formatCode="#,##0.00\ &quot;zł&quot;"/>
  </numFmts>
  <fonts count="21" x14ac:knownFonts="1">
    <font>
      <sz val="11"/>
      <color theme="1"/>
      <name val="Calibri"/>
      <family val="2"/>
      <scheme val="minor"/>
    </font>
    <font>
      <sz val="11"/>
      <color theme="1"/>
      <name val="Calibri"/>
      <family val="2"/>
      <charset val="238"/>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b/>
      <sz val="12"/>
      <name val="Arial"/>
      <family val="2"/>
      <charset val="238"/>
    </font>
    <font>
      <strike/>
      <sz val="12"/>
      <color theme="1"/>
      <name val="Arial"/>
      <family val="2"/>
      <charset val="238"/>
    </font>
    <font>
      <sz val="11"/>
      <name val="Calibri"/>
      <family val="2"/>
      <scheme val="minor"/>
    </font>
    <font>
      <b/>
      <sz val="14"/>
      <name val="Arial Narrow"/>
      <family val="2"/>
      <charset val="238"/>
    </font>
    <font>
      <sz val="12"/>
      <name val="Arial Narrow"/>
      <family val="2"/>
      <charset val="238"/>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name val="Arial"/>
      <family val="2"/>
      <charset val="238"/>
    </font>
    <font>
      <sz val="12"/>
      <color theme="1"/>
      <name val="Arial"/>
    </font>
    <font>
      <sz val="12"/>
      <name val="Arial"/>
    </font>
  </fonts>
  <fills count="7">
    <fill>
      <patternFill patternType="none"/>
    </fill>
    <fill>
      <patternFill patternType="gray125"/>
    </fill>
    <fill>
      <patternFill patternType="solid">
        <fgColor theme="4" tint="-0.249977111117893"/>
        <bgColor indexed="64"/>
      </patternFill>
    </fill>
    <fill>
      <patternFill patternType="solid">
        <fgColor theme="5" tint="-0.249977111117893"/>
        <bgColor indexed="64"/>
      </patternFill>
    </fill>
    <fill>
      <patternFill patternType="solid">
        <fgColor rgb="FF00FFCC"/>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s>
  <cellStyleXfs count="5">
    <xf numFmtId="0" fontId="0" fillId="0" borderId="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157">
    <xf numFmtId="0" fontId="0" fillId="0" borderId="0" xfId="0"/>
    <xf numFmtId="0" fontId="0" fillId="0" borderId="0" xfId="0" applyAlignment="1">
      <alignment horizontal="left" vertical="center"/>
    </xf>
    <xf numFmtId="0" fontId="3"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2" fillId="0" borderId="0" xfId="0" applyFont="1" applyAlignment="1">
      <alignment horizontal="left" vertical="top"/>
    </xf>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horizontal="left" vertical="center" wrapText="1"/>
    </xf>
    <xf numFmtId="0" fontId="4" fillId="0" borderId="1" xfId="0" applyFont="1" applyFill="1" applyBorder="1" applyAlignment="1">
      <alignment vertical="top" wrapText="1"/>
    </xf>
    <xf numFmtId="0" fontId="4" fillId="0" borderId="1" xfId="0" applyFont="1" applyFill="1" applyBorder="1" applyAlignment="1">
      <alignment vertical="top"/>
    </xf>
    <xf numFmtId="0" fontId="2" fillId="3" borderId="0" xfId="0" applyFont="1" applyFill="1" applyAlignment="1">
      <alignment horizontal="center" vertical="center" wrapText="1"/>
    </xf>
    <xf numFmtId="165" fontId="8" fillId="0" borderId="1" xfId="0" applyNumberFormat="1" applyFont="1" applyFill="1" applyBorder="1" applyAlignment="1">
      <alignment horizontal="right" vertical="center"/>
    </xf>
    <xf numFmtId="165" fontId="8" fillId="0" borderId="1" xfId="0" applyNumberFormat="1" applyFont="1" applyFill="1" applyBorder="1" applyAlignment="1">
      <alignment horizontal="right" vertical="center" wrapText="1"/>
    </xf>
    <xf numFmtId="164" fontId="4" fillId="0" borderId="1" xfId="0" applyNumberFormat="1" applyFont="1" applyFill="1" applyBorder="1" applyAlignment="1">
      <alignment horizontal="right" vertical="center"/>
    </xf>
    <xf numFmtId="0" fontId="0" fillId="0" borderId="0" xfId="0" applyAlignment="1">
      <alignment horizontal="right" vertical="center"/>
    </xf>
    <xf numFmtId="0" fontId="2" fillId="0" borderId="0" xfId="0" applyFont="1" applyAlignment="1">
      <alignment horizontal="right" vertical="center"/>
    </xf>
    <xf numFmtId="165" fontId="9" fillId="0" borderId="1" xfId="0" applyNumberFormat="1" applyFont="1" applyFill="1" applyBorder="1" applyAlignment="1">
      <alignment horizontal="right" vertical="center"/>
    </xf>
    <xf numFmtId="0" fontId="0" fillId="0" borderId="0" xfId="0" applyAlignment="1">
      <alignment horizontal="center" vertical="center"/>
    </xf>
    <xf numFmtId="0" fontId="2" fillId="0" borderId="0" xfId="0" applyFont="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right" vertical="center"/>
    </xf>
    <xf numFmtId="0" fontId="11" fillId="0" borderId="0" xfId="0" applyFont="1" applyFill="1"/>
    <xf numFmtId="0" fontId="4" fillId="0" borderId="0" xfId="0" applyFont="1" applyFill="1" applyAlignment="1">
      <alignment vertical="center" wrapText="1"/>
    </xf>
    <xf numFmtId="43" fontId="12" fillId="0" borderId="0" xfId="2" applyFont="1" applyFill="1" applyAlignment="1">
      <alignment horizontal="right" vertical="center"/>
    </xf>
    <xf numFmtId="0" fontId="4" fillId="0" borderId="1" xfId="0" applyFont="1" applyFill="1" applyBorder="1" applyAlignment="1">
      <alignment horizontal="center" vertical="top"/>
    </xf>
    <xf numFmtId="44" fontId="4" fillId="0" borderId="1" xfId="0" applyNumberFormat="1" applyFont="1" applyFill="1" applyBorder="1" applyAlignment="1">
      <alignment horizontal="right" vertical="center"/>
    </xf>
    <xf numFmtId="0" fontId="4" fillId="0" borderId="0" xfId="0" applyNumberFormat="1" applyFont="1" applyFill="1" applyAlignment="1">
      <alignment vertical="center" wrapText="1"/>
    </xf>
    <xf numFmtId="164" fontId="4" fillId="0" borderId="1" xfId="0" applyNumberFormat="1" applyFont="1" applyFill="1" applyBorder="1" applyAlignment="1">
      <alignment horizontal="right" vertical="center" wrapText="1"/>
    </xf>
    <xf numFmtId="44" fontId="4" fillId="0" borderId="0" xfId="0" applyNumberFormat="1" applyFont="1" applyFill="1" applyAlignment="1">
      <alignment horizontal="right" vertical="center"/>
    </xf>
    <xf numFmtId="0" fontId="14" fillId="0" borderId="1" xfId="0" applyFont="1" applyFill="1" applyBorder="1" applyAlignment="1">
      <alignment vertical="top" wrapText="1"/>
    </xf>
    <xf numFmtId="14" fontId="4" fillId="0" borderId="3" xfId="0" applyNumberFormat="1" applyFont="1" applyFill="1" applyBorder="1" applyAlignment="1">
      <alignment horizontal="center" vertical="center"/>
    </xf>
    <xf numFmtId="14" fontId="4" fillId="0" borderId="3" xfId="0" applyNumberFormat="1" applyFont="1" applyFill="1" applyBorder="1" applyAlignment="1">
      <alignment horizontal="center" vertical="center" wrapText="1"/>
    </xf>
    <xf numFmtId="164" fontId="4" fillId="0" borderId="4" xfId="0" applyNumberFormat="1" applyFont="1" applyFill="1" applyBorder="1" applyAlignment="1">
      <alignment horizontal="right" vertical="center"/>
    </xf>
    <xf numFmtId="14" fontId="4" fillId="0" borderId="2"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right" vertical="top"/>
    </xf>
    <xf numFmtId="0" fontId="4" fillId="0" borderId="0" xfId="0" applyFont="1" applyFill="1" applyAlignment="1">
      <alignment vertical="top" wrapText="1"/>
    </xf>
    <xf numFmtId="17" fontId="4" fillId="0"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right" vertical="center"/>
    </xf>
    <xf numFmtId="165" fontId="8" fillId="0" borderId="1" xfId="0" applyNumberFormat="1" applyFont="1" applyFill="1" applyBorder="1" applyAlignment="1">
      <alignment horizontal="center" vertical="center"/>
    </xf>
    <xf numFmtId="164" fontId="4" fillId="0" borderId="3" xfId="0" applyNumberFormat="1" applyFont="1" applyFill="1" applyBorder="1" applyAlignment="1">
      <alignment horizontal="right" vertical="center"/>
    </xf>
    <xf numFmtId="8" fontId="4" fillId="0" borderId="1" xfId="0" applyNumberFormat="1" applyFont="1" applyFill="1" applyBorder="1" applyAlignment="1">
      <alignment horizontal="right" vertical="center"/>
    </xf>
    <xf numFmtId="166" fontId="4" fillId="0" borderId="1" xfId="0" applyNumberFormat="1" applyFont="1" applyFill="1" applyBorder="1" applyAlignment="1">
      <alignment horizontal="right"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3" xfId="0" applyFont="1" applyFill="1" applyBorder="1" applyAlignment="1">
      <alignment vertical="top" wrapText="1"/>
    </xf>
    <xf numFmtId="0" fontId="15" fillId="0" borderId="1" xfId="0" applyFont="1" applyFill="1" applyBorder="1" applyAlignment="1">
      <alignment horizontal="right" vertical="center"/>
    </xf>
    <xf numFmtId="0" fontId="4" fillId="0" borderId="3" xfId="0" applyFont="1" applyFill="1" applyBorder="1" applyAlignment="1">
      <alignment vertical="top"/>
    </xf>
    <xf numFmtId="0" fontId="15" fillId="0" borderId="3" xfId="0" applyFont="1" applyFill="1" applyBorder="1" applyAlignment="1">
      <alignment horizontal="right" vertical="center"/>
    </xf>
    <xf numFmtId="0" fontId="11" fillId="0" borderId="0" xfId="0" applyFont="1" applyFill="1" applyAlignment="1">
      <alignment vertical="top"/>
    </xf>
    <xf numFmtId="0" fontId="11" fillId="0" borderId="0" xfId="0" applyFont="1" applyFill="1" applyAlignment="1">
      <alignment horizontal="center" vertical="center"/>
    </xf>
    <xf numFmtId="0" fontId="11" fillId="0" borderId="0" xfId="0" applyFont="1" applyFill="1" applyAlignment="1">
      <alignment horizontal="right" vertical="center"/>
    </xf>
    <xf numFmtId="164" fontId="4" fillId="0" borderId="1" xfId="0" applyNumberFormat="1" applyFont="1" applyBorder="1" applyAlignment="1">
      <alignment horizontal="center" vertical="top"/>
    </xf>
    <xf numFmtId="165" fontId="13" fillId="4" borderId="1" xfId="0" applyNumberFormat="1" applyFont="1" applyFill="1" applyBorder="1" applyAlignment="1">
      <alignment horizontal="right" vertical="center" wrapText="1"/>
    </xf>
    <xf numFmtId="0" fontId="0" fillId="0" borderId="0" xfId="0" applyAlignment="1">
      <alignment horizontal="center"/>
    </xf>
    <xf numFmtId="164" fontId="0" fillId="0" borderId="0" xfId="0" applyNumberFormat="1" applyAlignment="1">
      <alignment horizontal="center" vertical="center"/>
    </xf>
    <xf numFmtId="0" fontId="7" fillId="0" borderId="0" xfId="0" applyFont="1" applyAlignment="1">
      <alignment horizontal="center" vertical="center" wrapText="1"/>
    </xf>
    <xf numFmtId="0" fontId="4" fillId="0" borderId="2" xfId="0" applyFont="1" applyFill="1" applyBorder="1" applyAlignment="1">
      <alignment horizontal="center" vertical="top"/>
    </xf>
    <xf numFmtId="0" fontId="4" fillId="0" borderId="1" xfId="0"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17" fontId="4" fillId="0" borderId="1" xfId="0" applyNumberFormat="1" applyFont="1" applyFill="1" applyBorder="1" applyAlignment="1">
      <alignment horizontal="center" vertical="top"/>
    </xf>
    <xf numFmtId="49" fontId="4" fillId="0" borderId="3" xfId="0" applyNumberFormat="1" applyFont="1" applyFill="1" applyBorder="1" applyAlignment="1">
      <alignment horizontal="center" vertical="top"/>
    </xf>
    <xf numFmtId="0" fontId="4" fillId="0" borderId="3" xfId="0" applyFont="1" applyFill="1" applyBorder="1" applyAlignment="1">
      <alignment horizontal="center" vertical="top"/>
    </xf>
    <xf numFmtId="0" fontId="11" fillId="0" borderId="0" xfId="0" applyFont="1" applyFill="1" applyAlignment="1">
      <alignment horizontal="center"/>
    </xf>
    <xf numFmtId="0" fontId="0" fillId="0" borderId="0" xfId="0" applyAlignment="1">
      <alignment horizontal="right"/>
    </xf>
    <xf numFmtId="0" fontId="4" fillId="0" borderId="2" xfId="0" applyFont="1" applyFill="1" applyBorder="1" applyAlignment="1">
      <alignment horizontal="right" vertical="top"/>
    </xf>
    <xf numFmtId="0" fontId="4" fillId="0" borderId="1" xfId="0" applyFont="1" applyFill="1" applyBorder="1" applyAlignment="1">
      <alignment horizontal="right" vertical="top"/>
    </xf>
    <xf numFmtId="0" fontId="4" fillId="0" borderId="1" xfId="0" applyFont="1" applyFill="1" applyBorder="1" applyAlignment="1">
      <alignment horizontal="right" vertical="top" wrapText="1"/>
    </xf>
    <xf numFmtId="164" fontId="4" fillId="0" borderId="1" xfId="1" applyNumberFormat="1" applyFont="1" applyFill="1" applyBorder="1" applyAlignment="1">
      <alignment horizontal="right" vertical="top"/>
    </xf>
    <xf numFmtId="49" fontId="4" fillId="0" borderId="3" xfId="0" applyNumberFormat="1" applyFont="1" applyFill="1" applyBorder="1" applyAlignment="1">
      <alignment horizontal="right" vertical="top"/>
    </xf>
    <xf numFmtId="0" fontId="11" fillId="0" borderId="0" xfId="0" applyFont="1" applyFill="1" applyAlignment="1">
      <alignment horizontal="right"/>
    </xf>
    <xf numFmtId="164" fontId="4" fillId="0" borderId="2" xfId="0" applyNumberFormat="1" applyFont="1" applyFill="1" applyBorder="1" applyAlignment="1">
      <alignment horizontal="right" vertical="top"/>
    </xf>
    <xf numFmtId="164" fontId="4" fillId="0" borderId="1" xfId="0" applyNumberFormat="1" applyFont="1" applyFill="1" applyBorder="1" applyAlignment="1">
      <alignment horizontal="right" vertical="top" wrapText="1"/>
    </xf>
    <xf numFmtId="4" fontId="4" fillId="0" borderId="1" xfId="0" applyNumberFormat="1" applyFont="1" applyFill="1" applyBorder="1" applyAlignment="1">
      <alignment horizontal="right" vertical="top"/>
    </xf>
    <xf numFmtId="166" fontId="4" fillId="0" borderId="1" xfId="0" applyNumberFormat="1" applyFont="1" applyFill="1" applyBorder="1" applyAlignment="1">
      <alignment horizontal="right" vertical="top" wrapText="1"/>
    </xf>
    <xf numFmtId="44" fontId="4" fillId="0" borderId="1" xfId="0" applyNumberFormat="1" applyFont="1" applyFill="1" applyBorder="1" applyAlignment="1">
      <alignment horizontal="right" vertical="top"/>
    </xf>
    <xf numFmtId="44" fontId="4" fillId="0" borderId="3" xfId="0" applyNumberFormat="1" applyFont="1" applyFill="1" applyBorder="1" applyAlignment="1">
      <alignment horizontal="right" vertical="top"/>
    </xf>
    <xf numFmtId="0" fontId="4" fillId="0" borderId="3" xfId="0" applyFont="1" applyFill="1" applyBorder="1" applyAlignment="1">
      <alignment horizontal="right" vertical="top"/>
    </xf>
    <xf numFmtId="0" fontId="7" fillId="0" borderId="0" xfId="0" applyFont="1" applyAlignment="1">
      <alignment horizontal="right" vertical="center" wrapText="1"/>
    </xf>
    <xf numFmtId="0" fontId="0" fillId="0" borderId="0" xfId="0" applyAlignment="1">
      <alignment horizontal="center" vertical="center" wrapText="1"/>
    </xf>
    <xf numFmtId="0" fontId="4" fillId="0" borderId="4" xfId="0" applyFont="1" applyFill="1" applyBorder="1" applyAlignment="1">
      <alignment horizontal="right" vertical="top" wrapText="1"/>
    </xf>
    <xf numFmtId="164" fontId="4" fillId="0" borderId="3" xfId="0" applyNumberFormat="1" applyFont="1" applyFill="1" applyBorder="1" applyAlignment="1">
      <alignment horizontal="right" vertical="center" wrapText="1"/>
    </xf>
    <xf numFmtId="165" fontId="8" fillId="0" borderId="3" xfId="0" applyNumberFormat="1" applyFont="1" applyFill="1" applyBorder="1" applyAlignment="1">
      <alignment horizontal="right" vertical="center" wrapText="1"/>
    </xf>
    <xf numFmtId="166" fontId="4" fillId="0" borderId="3" xfId="0" applyNumberFormat="1" applyFont="1" applyFill="1" applyBorder="1" applyAlignment="1">
      <alignment horizontal="right" vertical="center"/>
    </xf>
    <xf numFmtId="0" fontId="4" fillId="0" borderId="3" xfId="0" applyFont="1" applyFill="1" applyBorder="1" applyAlignment="1">
      <alignment horizontal="right" vertical="top" wrapText="1"/>
    </xf>
    <xf numFmtId="165" fontId="8" fillId="0" borderId="3" xfId="0" applyNumberFormat="1" applyFont="1" applyFill="1" applyBorder="1" applyAlignment="1">
      <alignment horizontal="right" vertical="center"/>
    </xf>
    <xf numFmtId="0" fontId="4" fillId="0" borderId="3" xfId="0" applyFont="1" applyFill="1" applyBorder="1" applyAlignment="1">
      <alignment horizontal="center" vertical="top" wrapText="1"/>
    </xf>
    <xf numFmtId="165" fontId="8" fillId="0" borderId="3" xfId="0" applyNumberFormat="1" applyFont="1" applyFill="1" applyBorder="1" applyAlignment="1">
      <alignment horizontal="center" vertical="center"/>
    </xf>
    <xf numFmtId="0" fontId="4" fillId="0" borderId="2" xfId="0" applyFont="1" applyFill="1" applyBorder="1" applyAlignment="1">
      <alignment vertical="top" wrapText="1"/>
    </xf>
    <xf numFmtId="164" fontId="4" fillId="0" borderId="2" xfId="0" applyNumberFormat="1" applyFont="1" applyFill="1" applyBorder="1" applyAlignment="1">
      <alignment horizontal="right" vertical="center"/>
    </xf>
    <xf numFmtId="165" fontId="8" fillId="0" borderId="2" xfId="0" applyNumberFormat="1" applyFont="1" applyFill="1" applyBorder="1" applyAlignment="1">
      <alignment horizontal="right" vertical="center"/>
    </xf>
    <xf numFmtId="0" fontId="4" fillId="0" borderId="2" xfId="0" applyFont="1" applyFill="1" applyBorder="1" applyAlignment="1">
      <alignment horizontal="right" vertical="center"/>
    </xf>
    <xf numFmtId="0" fontId="4" fillId="0" borderId="2" xfId="0" applyFont="1" applyFill="1" applyBorder="1" applyAlignment="1">
      <alignment vertical="top"/>
    </xf>
    <xf numFmtId="0" fontId="4" fillId="0" borderId="2" xfId="0" applyFont="1" applyFill="1" applyBorder="1" applyAlignment="1">
      <alignment horizontal="right" vertical="top" wrapText="1"/>
    </xf>
    <xf numFmtId="165" fontId="8" fillId="0" borderId="2" xfId="0" applyNumberFormat="1" applyFont="1" applyFill="1" applyBorder="1" applyAlignment="1">
      <alignment horizontal="center" vertical="center"/>
    </xf>
    <xf numFmtId="0" fontId="4" fillId="0" borderId="2" xfId="0" applyFont="1" applyFill="1" applyBorder="1" applyAlignment="1">
      <alignment horizontal="center" vertical="top" wrapText="1"/>
    </xf>
    <xf numFmtId="0" fontId="4" fillId="0" borderId="5" xfId="0" applyFont="1" applyFill="1" applyBorder="1" applyAlignment="1">
      <alignment vertical="top" wrapText="1"/>
    </xf>
    <xf numFmtId="0" fontId="4" fillId="0" borderId="6" xfId="0" applyFont="1" applyFill="1" applyBorder="1" applyAlignment="1">
      <alignment vertical="top" wrapText="1"/>
    </xf>
    <xf numFmtId="164" fontId="4" fillId="0" borderId="6" xfId="0" applyNumberFormat="1" applyFont="1" applyFill="1" applyBorder="1" applyAlignment="1">
      <alignment horizontal="right" vertical="center" wrapText="1"/>
    </xf>
    <xf numFmtId="165" fontId="8" fillId="0" borderId="6" xfId="0" applyNumberFormat="1" applyFont="1" applyFill="1" applyBorder="1" applyAlignment="1">
      <alignment horizontal="right" vertical="center" wrapText="1"/>
    </xf>
    <xf numFmtId="0" fontId="4" fillId="0" borderId="6" xfId="0" applyFont="1" applyFill="1" applyBorder="1" applyAlignment="1">
      <alignment vertical="top"/>
    </xf>
    <xf numFmtId="164" fontId="4" fillId="0" borderId="6" xfId="0" applyNumberFormat="1" applyFont="1" applyFill="1" applyBorder="1" applyAlignment="1">
      <alignment horizontal="right" vertical="top"/>
    </xf>
    <xf numFmtId="165" fontId="8" fillId="0" borderId="6" xfId="0" applyNumberFormat="1" applyFont="1" applyFill="1" applyBorder="1" applyAlignment="1">
      <alignment horizontal="right" vertical="center"/>
    </xf>
    <xf numFmtId="0" fontId="4" fillId="0" borderId="6" xfId="0" applyFont="1" applyFill="1" applyBorder="1" applyAlignment="1">
      <alignment horizontal="center" vertical="top"/>
    </xf>
    <xf numFmtId="165" fontId="8" fillId="0" borderId="6" xfId="0" applyNumberFormat="1" applyFont="1" applyFill="1" applyBorder="1" applyAlignment="1">
      <alignment horizontal="center" vertical="center"/>
    </xf>
    <xf numFmtId="0" fontId="4" fillId="0" borderId="7" xfId="0" applyFont="1" applyFill="1" applyBorder="1" applyAlignment="1">
      <alignment horizontal="center" vertical="top"/>
    </xf>
    <xf numFmtId="0" fontId="4" fillId="0" borderId="8" xfId="0" applyFont="1" applyFill="1" applyBorder="1" applyAlignment="1">
      <alignment vertical="top" wrapText="1"/>
    </xf>
    <xf numFmtId="0" fontId="4" fillId="0" borderId="9" xfId="0" applyFont="1" applyFill="1" applyBorder="1" applyAlignment="1">
      <alignment horizontal="center" vertical="top"/>
    </xf>
    <xf numFmtId="0" fontId="4" fillId="0" borderId="10" xfId="0" applyFont="1" applyFill="1" applyBorder="1" applyAlignment="1">
      <alignment vertical="top" wrapText="1"/>
    </xf>
    <xf numFmtId="0" fontId="4" fillId="0" borderId="11" xfId="0" applyFont="1" applyFill="1" applyBorder="1" applyAlignment="1">
      <alignment vertical="top" wrapText="1"/>
    </xf>
    <xf numFmtId="14" fontId="4" fillId="0" borderId="11" xfId="0" applyNumberFormat="1" applyFont="1" applyFill="1" applyBorder="1" applyAlignment="1">
      <alignment horizontal="center" vertical="center"/>
    </xf>
    <xf numFmtId="164" fontId="4" fillId="0" borderId="11" xfId="0" applyNumberFormat="1" applyFont="1" applyFill="1" applyBorder="1" applyAlignment="1">
      <alignment horizontal="right" vertical="center" wrapText="1"/>
    </xf>
    <xf numFmtId="165" fontId="8" fillId="0" borderId="11" xfId="0" applyNumberFormat="1" applyFont="1" applyFill="1" applyBorder="1" applyAlignment="1">
      <alignment horizontal="right" vertical="center" wrapText="1"/>
    </xf>
    <xf numFmtId="0" fontId="4" fillId="0" borderId="11" xfId="0" applyFont="1" applyFill="1" applyBorder="1" applyAlignment="1">
      <alignment vertical="top"/>
    </xf>
    <xf numFmtId="164" fontId="4" fillId="0" borderId="11" xfId="0" applyNumberFormat="1" applyFont="1" applyFill="1" applyBorder="1" applyAlignment="1">
      <alignment horizontal="right" vertical="top"/>
    </xf>
    <xf numFmtId="165" fontId="8" fillId="0" borderId="11" xfId="0" applyNumberFormat="1" applyFont="1" applyFill="1" applyBorder="1" applyAlignment="1">
      <alignment horizontal="right" vertical="center"/>
    </xf>
    <xf numFmtId="0" fontId="4" fillId="0" borderId="11" xfId="0" applyFont="1" applyFill="1" applyBorder="1" applyAlignment="1">
      <alignment horizontal="center" vertical="top"/>
    </xf>
    <xf numFmtId="165" fontId="8" fillId="0" borderId="11" xfId="0" applyNumberFormat="1" applyFont="1" applyFill="1" applyBorder="1" applyAlignment="1">
      <alignment horizontal="center" vertical="center"/>
    </xf>
    <xf numFmtId="0" fontId="4" fillId="0" borderId="12" xfId="0" applyFont="1" applyFill="1" applyBorder="1" applyAlignment="1">
      <alignment horizontal="center" vertical="top"/>
    </xf>
    <xf numFmtId="0" fontId="16" fillId="0" borderId="0" xfId="0" applyFont="1" applyAlignment="1">
      <alignment horizontal="right" vertical="center" indent="15"/>
    </xf>
    <xf numFmtId="0" fontId="4" fillId="0" borderId="1" xfId="0" applyFont="1" applyFill="1" applyBorder="1" applyAlignment="1">
      <alignment horizontal="left" vertical="top" wrapText="1"/>
    </xf>
    <xf numFmtId="14" fontId="4" fillId="5" borderId="1" xfId="0" applyNumberFormat="1" applyFont="1" applyFill="1" applyBorder="1" applyAlignment="1">
      <alignment horizontal="center" vertical="center"/>
    </xf>
    <xf numFmtId="44" fontId="4" fillId="5" borderId="1" xfId="0" applyNumberFormat="1" applyFont="1" applyFill="1" applyBorder="1" applyAlignment="1">
      <alignment horizontal="right" vertical="center"/>
    </xf>
    <xf numFmtId="164" fontId="4" fillId="5" borderId="1" xfId="0" applyNumberFormat="1" applyFont="1" applyFill="1" applyBorder="1" applyAlignment="1">
      <alignment horizontal="right" vertical="center"/>
    </xf>
    <xf numFmtId="5" fontId="2" fillId="0" borderId="0" xfId="0" applyNumberFormat="1" applyFont="1" applyAlignment="1">
      <alignment horizontal="right" vertical="center"/>
    </xf>
    <xf numFmtId="3" fontId="0" fillId="0" borderId="0" xfId="0" applyNumberFormat="1" applyAlignment="1">
      <alignment horizontal="right" vertical="center"/>
    </xf>
    <xf numFmtId="164" fontId="0" fillId="0" borderId="0" xfId="0" applyNumberFormat="1" applyAlignment="1">
      <alignment vertical="top"/>
    </xf>
    <xf numFmtId="7" fontId="2" fillId="0" borderId="0" xfId="0" applyNumberFormat="1" applyFont="1" applyAlignment="1">
      <alignment horizontal="right" vertical="center"/>
    </xf>
    <xf numFmtId="0" fontId="4" fillId="5" borderId="1" xfId="0" applyFont="1" applyFill="1" applyBorder="1" applyAlignment="1">
      <alignment vertical="top" wrapText="1"/>
    </xf>
    <xf numFmtId="0" fontId="1" fillId="0" borderId="0" xfId="0" applyFont="1" applyAlignment="1">
      <alignment vertical="top" wrapText="1"/>
    </xf>
    <xf numFmtId="166" fontId="4" fillId="5" borderId="1" xfId="0" applyNumberFormat="1" applyFont="1" applyFill="1" applyBorder="1" applyAlignment="1">
      <alignment horizontal="right" vertical="center"/>
    </xf>
    <xf numFmtId="0" fontId="11" fillId="6" borderId="0" xfId="0" applyFont="1" applyFill="1"/>
    <xf numFmtId="164" fontId="20" fillId="6" borderId="1" xfId="0" applyNumberFormat="1" applyFont="1" applyFill="1" applyBorder="1" applyAlignment="1">
      <alignment horizontal="right" vertical="center"/>
    </xf>
    <xf numFmtId="0" fontId="4" fillId="0" borderId="13" xfId="0" applyFont="1" applyFill="1" applyBorder="1" applyAlignment="1">
      <alignment vertical="top" wrapText="1"/>
    </xf>
    <xf numFmtId="0" fontId="4" fillId="0" borderId="14" xfId="0" applyFont="1" applyFill="1" applyBorder="1" applyAlignment="1">
      <alignment vertical="top" wrapText="1"/>
    </xf>
    <xf numFmtId="0" fontId="4" fillId="0" borderId="15" xfId="0" applyFont="1" applyFill="1" applyBorder="1" applyAlignment="1">
      <alignment vertical="top" wrapText="1"/>
    </xf>
    <xf numFmtId="49" fontId="4" fillId="0" borderId="0" xfId="0" applyNumberFormat="1" applyFont="1" applyFill="1" applyBorder="1" applyAlignment="1">
      <alignment horizontal="center" vertical="center"/>
    </xf>
    <xf numFmtId="14" fontId="4" fillId="5" borderId="11" xfId="0" applyNumberFormat="1" applyFont="1" applyFill="1" applyBorder="1" applyAlignment="1">
      <alignment horizontal="center" vertical="center"/>
    </xf>
    <xf numFmtId="164" fontId="19" fillId="0" borderId="1" xfId="0" applyNumberFormat="1" applyFont="1" applyFill="1" applyBorder="1" applyAlignment="1">
      <alignment horizontal="right" vertical="top"/>
    </xf>
    <xf numFmtId="17" fontId="19" fillId="0" borderId="1" xfId="0" applyNumberFormat="1" applyFont="1" applyFill="1" applyBorder="1" applyAlignment="1">
      <alignment horizontal="center" vertical="top"/>
    </xf>
    <xf numFmtId="0" fontId="19" fillId="0" borderId="1" xfId="0" applyFont="1" applyFill="1" applyBorder="1" applyAlignment="1">
      <alignment horizontal="center" vertical="top" wrapText="1"/>
    </xf>
    <xf numFmtId="0" fontId="19" fillId="0" borderId="1" xfId="0" applyFont="1" applyFill="1" applyBorder="1" applyAlignment="1">
      <alignment horizontal="right" vertical="top"/>
    </xf>
    <xf numFmtId="0" fontId="19" fillId="0" borderId="1" xfId="0" applyFont="1" applyFill="1" applyBorder="1" applyAlignment="1">
      <alignment horizontal="center" vertical="top"/>
    </xf>
    <xf numFmtId="0" fontId="19" fillId="0" borderId="1" xfId="0" applyFont="1" applyFill="1" applyBorder="1" applyAlignment="1">
      <alignment horizontal="right" vertical="top" wrapText="1"/>
    </xf>
    <xf numFmtId="164" fontId="4" fillId="0" borderId="1" xfId="0" applyNumberFormat="1" applyFont="1" applyFill="1" applyBorder="1" applyAlignment="1">
      <alignment horizontal="center" vertical="top"/>
    </xf>
    <xf numFmtId="14" fontId="19"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0" fontId="17" fillId="0" borderId="1" xfId="0" applyFont="1" applyFill="1" applyBorder="1" applyAlignment="1">
      <alignment vertical="top" wrapText="1"/>
    </xf>
    <xf numFmtId="164" fontId="18" fillId="0" borderId="1" xfId="0" applyNumberFormat="1" applyFont="1" applyFill="1" applyBorder="1" applyAlignment="1">
      <alignment horizontal="right" vertical="center"/>
    </xf>
    <xf numFmtId="0" fontId="17" fillId="0" borderId="1" xfId="0" applyFont="1" applyFill="1" applyBorder="1" applyAlignment="1">
      <alignment horizontal="right" vertical="top" wrapText="1"/>
    </xf>
    <xf numFmtId="0" fontId="17" fillId="0" borderId="1" xfId="0" applyFont="1" applyFill="1" applyBorder="1" applyAlignment="1">
      <alignment horizontal="center" vertical="top" wrapText="1"/>
    </xf>
    <xf numFmtId="165" fontId="17"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7" fillId="0" borderId="0" xfId="0" applyFont="1" applyAlignment="1">
      <alignment horizontal="center" vertical="center" wrapText="1"/>
    </xf>
  </cellXfs>
  <cellStyles count="5">
    <cellStyle name="Dziesiętny" xfId="2" builtinId="3"/>
    <cellStyle name="Dziesiętny 2" xfId="4"/>
    <cellStyle name="Normalny" xfId="0" builtinId="0"/>
    <cellStyle name="Walutowy" xfId="1" builtinId="4"/>
    <cellStyle name="Walutowy 2" xfId="3"/>
  </cellStyles>
  <dxfs count="25">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4" formatCode="_-* #,##0.00\ [$zł-415]_-;\-* #,##0.00\ [$zł-415]_-;_-* &quot;-&quot;??\ [$zł-415]_-;_-@_-"/>
      <fill>
        <patternFill patternType="none">
          <fgColor indexed="64"/>
          <bgColor indexed="65"/>
        </patternFill>
      </fill>
      <alignment horizontal="righ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rial"/>
        <scheme val="none"/>
      </font>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00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889652</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X195" totalsRowShown="0" headerRowDxfId="24" dataDxfId="23">
  <autoFilter ref="A4:X195"/>
  <tableColumns count="24">
    <tableColumn id="1" name="Priorytet" dataDxfId="22"/>
    <tableColumn id="12" name="Działanie" dataDxfId="21"/>
    <tableColumn id="2" name="Typy projektów, które mogą otrzymać dofinansowanie " dataDxfId="20"/>
    <tableColumn id="3" name="Wnioskodawcy " dataDxfId="19"/>
    <tableColumn id="4" name="Data początkowa" dataDxfId="18"/>
    <tableColumn id="5" name="Data końcowa" dataDxfId="17"/>
    <tableColumn id="6" name="Kwota dofinansowania nabór I" dataDxfId="16"/>
    <tableColumn id="23" name="Kwota dofinansowania I nabór  EURO (UE)" dataDxfId="15"/>
    <tableColumn id="9" name="Budżet Państwa" dataDxfId="14"/>
    <tableColumn id="13" name="Obszar geograficzny" dataDxfId="13"/>
    <tableColumn id="14" name="Instytucja przyjmująca wnioski o dofinansowanie" dataDxfId="12"/>
    <tableColumn id="7" name="Sposób wyboru projektów " dataDxfId="11"/>
    <tableColumn id="8" name="Cel polityki, cel szczegółowy" dataDxfId="10"/>
    <tableColumn id="11" name="Informacje dodatkowe" dataDxfId="9"/>
    <tableColumn id="10" name="Kwota dofinansowania nabór II" dataDxfId="8"/>
    <tableColumn id="24" name="Kwota dofinansowania nabór II EURO (UE)"/>
    <tableColumn id="15" name="Data początkowa nabór II" dataDxfId="7"/>
    <tableColumn id="16" name="Kwota dofinansowania nabór III" dataDxfId="6"/>
    <tableColumn id="22" name="Kwota dofinansowania nabór III EURO (UE)"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4"/>
  <sheetViews>
    <sheetView tabSelected="1" view="pageBreakPreview" zoomScale="50" zoomScaleNormal="50" zoomScaleSheetLayoutView="50" workbookViewId="0">
      <pane xSplit="1" ySplit="4" topLeftCell="B192" activePane="bottomRight" state="frozen"/>
      <selection pane="topRight" activeCell="B1" sqref="B1"/>
      <selection pane="bottomLeft" activeCell="A5" sqref="A5"/>
      <selection pane="bottomRight" activeCell="M2" sqref="M2"/>
    </sheetView>
  </sheetViews>
  <sheetFormatPr defaultRowHeight="14.4" x14ac:dyDescent="0.3"/>
  <cols>
    <col min="1" max="1" width="30.109375" style="3" customWidth="1"/>
    <col min="2" max="2" width="27.6640625" style="3" customWidth="1"/>
    <col min="3" max="3" width="43" style="3" customWidth="1"/>
    <col min="4" max="4" width="55.44140625" style="3" customWidth="1"/>
    <col min="5" max="5" width="32.6640625" style="18" customWidth="1"/>
    <col min="6" max="6" width="26.109375" style="18" customWidth="1"/>
    <col min="7" max="7" width="25.6640625" style="15" customWidth="1"/>
    <col min="8" max="8" width="27.44140625" style="15" hidden="1" customWidth="1"/>
    <col min="9" max="9" width="22.33203125" style="15" customWidth="1"/>
    <col min="10" max="10" width="19.6640625" style="3" customWidth="1"/>
    <col min="11" max="11" width="22.33203125" style="3" customWidth="1"/>
    <col min="12" max="12" width="18.88671875" style="3" customWidth="1"/>
    <col min="13" max="13" width="22.33203125" style="3" customWidth="1"/>
    <col min="14" max="14" width="68" style="3" customWidth="1"/>
    <col min="15" max="15" width="27" style="66" customWidth="1"/>
    <col min="16" max="16" width="27" hidden="1" customWidth="1"/>
    <col min="17" max="17" width="21.88671875" style="56" customWidth="1"/>
    <col min="18" max="18" width="24" style="66" customWidth="1"/>
    <col min="19" max="19" width="21.33203125" style="56" hidden="1" customWidth="1"/>
    <col min="20" max="20" width="20.109375" style="56" customWidth="1"/>
    <col min="21" max="21" width="21" style="66" customWidth="1"/>
    <col min="22" max="22" width="19.5546875" style="56" customWidth="1"/>
    <col min="23" max="23" width="23" style="66" customWidth="1"/>
    <col min="24" max="24" width="17.44140625" style="56" customWidth="1"/>
  </cols>
  <sheetData>
    <row r="1" spans="1:28" ht="36" customHeight="1" x14ac:dyDescent="0.3">
      <c r="A1" s="2" t="s">
        <v>10</v>
      </c>
      <c r="I1" s="127"/>
      <c r="J1" s="128"/>
      <c r="V1" s="156"/>
      <c r="W1" s="156"/>
      <c r="X1" s="156"/>
    </row>
    <row r="2" spans="1:28" s="1" customFormat="1" ht="54.6" customHeight="1" x14ac:dyDescent="0.3">
      <c r="A2" s="4"/>
      <c r="B2" s="5"/>
      <c r="C2" s="5"/>
      <c r="D2" s="5"/>
      <c r="E2" s="19"/>
      <c r="F2" s="19"/>
      <c r="G2" s="16"/>
      <c r="H2" s="16"/>
      <c r="I2" s="16"/>
      <c r="J2" s="5"/>
      <c r="K2" s="5"/>
      <c r="L2" s="5"/>
      <c r="M2" s="121" t="s">
        <v>542</v>
      </c>
      <c r="N2" s="5"/>
      <c r="O2" s="15"/>
      <c r="Q2" s="57"/>
      <c r="R2" s="15"/>
      <c r="S2" s="18"/>
      <c r="T2" s="18"/>
      <c r="U2" s="15"/>
      <c r="V2" s="156"/>
      <c r="W2" s="156"/>
      <c r="X2" s="156"/>
      <c r="AB2" s="8"/>
    </row>
    <row r="3" spans="1:28" s="1" customFormat="1" ht="30" customHeight="1" x14ac:dyDescent="0.3">
      <c r="A3" s="5" t="s">
        <v>515</v>
      </c>
      <c r="B3" s="5"/>
      <c r="C3" s="5"/>
      <c r="D3" s="5"/>
      <c r="E3" s="19"/>
      <c r="F3" s="19"/>
      <c r="G3" s="16"/>
      <c r="H3" s="16"/>
      <c r="I3" s="16"/>
      <c r="J3" s="5"/>
      <c r="K3" s="5"/>
      <c r="L3" s="5"/>
      <c r="M3" s="5"/>
      <c r="N3" s="5"/>
      <c r="O3" s="15"/>
      <c r="Q3" s="57"/>
      <c r="R3" s="15"/>
      <c r="S3" s="18"/>
      <c r="T3" s="18"/>
      <c r="U3" s="15"/>
      <c r="V3" s="58"/>
      <c r="W3" s="80"/>
      <c r="X3" s="58"/>
      <c r="AB3" s="8"/>
    </row>
    <row r="4" spans="1:28" s="81" customFormat="1" ht="74.25" customHeight="1" x14ac:dyDescent="0.3">
      <c r="A4" s="7" t="s">
        <v>6</v>
      </c>
      <c r="B4" s="7" t="s">
        <v>7</v>
      </c>
      <c r="C4" s="7" t="s">
        <v>2</v>
      </c>
      <c r="D4" s="7" t="s">
        <v>3</v>
      </c>
      <c r="E4" s="7" t="s">
        <v>4</v>
      </c>
      <c r="F4" s="7" t="s">
        <v>5</v>
      </c>
      <c r="G4" s="7" t="s">
        <v>377</v>
      </c>
      <c r="H4" s="11" t="s">
        <v>416</v>
      </c>
      <c r="I4" s="7" t="s">
        <v>18</v>
      </c>
      <c r="J4" s="7" t="s">
        <v>0</v>
      </c>
      <c r="K4" s="7" t="s">
        <v>9</v>
      </c>
      <c r="L4" s="7" t="s">
        <v>8</v>
      </c>
      <c r="M4" s="7" t="s">
        <v>208</v>
      </c>
      <c r="N4" s="7" t="s">
        <v>1</v>
      </c>
      <c r="O4" s="7" t="s">
        <v>378</v>
      </c>
      <c r="P4" s="11" t="s">
        <v>417</v>
      </c>
      <c r="Q4" s="7" t="s">
        <v>297</v>
      </c>
      <c r="R4" s="7" t="s">
        <v>379</v>
      </c>
      <c r="S4" s="11" t="s">
        <v>418</v>
      </c>
      <c r="T4" s="6" t="s">
        <v>298</v>
      </c>
      <c r="U4" s="7" t="s">
        <v>380</v>
      </c>
      <c r="V4" s="6" t="s">
        <v>302</v>
      </c>
      <c r="W4" s="7" t="s">
        <v>381</v>
      </c>
      <c r="X4" s="7" t="s">
        <v>327</v>
      </c>
    </row>
    <row r="5" spans="1:28" s="23" customFormat="1" ht="96" customHeight="1" x14ac:dyDescent="0.3">
      <c r="A5" s="9" t="s">
        <v>11</v>
      </c>
      <c r="B5" s="9" t="s">
        <v>12</v>
      </c>
      <c r="C5" s="9" t="s">
        <v>13</v>
      </c>
      <c r="D5" s="9" t="s">
        <v>509</v>
      </c>
      <c r="E5" s="20" t="s">
        <v>429</v>
      </c>
      <c r="F5" s="21" t="s">
        <v>427</v>
      </c>
      <c r="G5" s="14">
        <v>88884000</v>
      </c>
      <c r="H5" s="12">
        <v>20000000</v>
      </c>
      <c r="I5" s="22" t="s">
        <v>402</v>
      </c>
      <c r="J5" s="9" t="s">
        <v>513</v>
      </c>
      <c r="K5" s="9" t="s">
        <v>282</v>
      </c>
      <c r="L5" s="10" t="s">
        <v>278</v>
      </c>
      <c r="M5" s="9" t="s">
        <v>246</v>
      </c>
      <c r="N5" s="9" t="s">
        <v>283</v>
      </c>
      <c r="O5" s="73">
        <v>44442000</v>
      </c>
      <c r="P5" s="12">
        <v>10000000</v>
      </c>
      <c r="Q5" s="59" t="s">
        <v>295</v>
      </c>
      <c r="R5" s="67" t="s">
        <v>284</v>
      </c>
      <c r="S5" s="41"/>
      <c r="T5" s="59" t="s">
        <v>284</v>
      </c>
      <c r="U5" s="68" t="s">
        <v>284</v>
      </c>
      <c r="V5" s="26" t="s">
        <v>284</v>
      </c>
      <c r="W5" s="69" t="s">
        <v>284</v>
      </c>
      <c r="X5" s="60" t="s">
        <v>284</v>
      </c>
    </row>
    <row r="6" spans="1:28" s="23" customFormat="1" ht="96" customHeight="1" x14ac:dyDescent="0.3">
      <c r="A6" s="9" t="s">
        <v>11</v>
      </c>
      <c r="B6" s="9" t="s">
        <v>12</v>
      </c>
      <c r="C6" s="9" t="s">
        <v>17</v>
      </c>
      <c r="D6" s="9" t="s">
        <v>347</v>
      </c>
      <c r="E6" s="20">
        <v>45138</v>
      </c>
      <c r="F6" s="20">
        <v>45216</v>
      </c>
      <c r="G6" s="14">
        <v>114957500</v>
      </c>
      <c r="H6" s="12">
        <v>25000000</v>
      </c>
      <c r="I6" s="22" t="s">
        <v>402</v>
      </c>
      <c r="J6" s="9" t="s">
        <v>513</v>
      </c>
      <c r="K6" s="9" t="s">
        <v>282</v>
      </c>
      <c r="L6" s="10" t="s">
        <v>278</v>
      </c>
      <c r="M6" s="9" t="s">
        <v>246</v>
      </c>
      <c r="N6" s="9" t="s">
        <v>284</v>
      </c>
      <c r="O6" s="68" t="s">
        <v>284</v>
      </c>
      <c r="P6" s="12"/>
      <c r="Q6" s="26" t="s">
        <v>284</v>
      </c>
      <c r="R6" s="68" t="s">
        <v>284</v>
      </c>
      <c r="S6" s="41"/>
      <c r="T6" s="26" t="s">
        <v>284</v>
      </c>
      <c r="U6" s="68" t="s">
        <v>284</v>
      </c>
      <c r="V6" s="26" t="s">
        <v>284</v>
      </c>
      <c r="W6" s="69" t="s">
        <v>284</v>
      </c>
      <c r="X6" s="60" t="s">
        <v>284</v>
      </c>
    </row>
    <row r="7" spans="1:28" s="23" customFormat="1" ht="94.5" customHeight="1" x14ac:dyDescent="0.3">
      <c r="A7" s="9" t="s">
        <v>11</v>
      </c>
      <c r="B7" s="9" t="s">
        <v>14</v>
      </c>
      <c r="C7" s="10" t="s">
        <v>21</v>
      </c>
      <c r="D7" s="9" t="s">
        <v>348</v>
      </c>
      <c r="E7" s="20">
        <v>45229</v>
      </c>
      <c r="F7" s="21">
        <v>45299</v>
      </c>
      <c r="G7" s="14">
        <v>8888400</v>
      </c>
      <c r="H7" s="12">
        <v>2000000</v>
      </c>
      <c r="I7" s="22" t="s">
        <v>402</v>
      </c>
      <c r="J7" s="9" t="s">
        <v>513</v>
      </c>
      <c r="K7" s="9" t="s">
        <v>282</v>
      </c>
      <c r="L7" s="10" t="s">
        <v>278</v>
      </c>
      <c r="M7" s="9" t="s">
        <v>246</v>
      </c>
      <c r="N7" s="9" t="s">
        <v>283</v>
      </c>
      <c r="O7" s="37">
        <v>8888400</v>
      </c>
      <c r="P7" s="12">
        <v>2000000</v>
      </c>
      <c r="Q7" s="26" t="s">
        <v>289</v>
      </c>
      <c r="R7" s="37">
        <v>8888400</v>
      </c>
      <c r="S7" s="41">
        <v>2000000</v>
      </c>
      <c r="T7" s="26" t="s">
        <v>303</v>
      </c>
      <c r="U7" s="37">
        <v>8888400</v>
      </c>
      <c r="V7" s="26" t="s">
        <v>304</v>
      </c>
      <c r="W7" s="69" t="s">
        <v>284</v>
      </c>
      <c r="X7" s="60" t="s">
        <v>284</v>
      </c>
    </row>
    <row r="8" spans="1:28" s="23" customFormat="1" ht="94.5" customHeight="1" x14ac:dyDescent="0.3">
      <c r="A8" s="9" t="s">
        <v>11</v>
      </c>
      <c r="B8" s="9" t="s">
        <v>15</v>
      </c>
      <c r="C8" s="10" t="s">
        <v>20</v>
      </c>
      <c r="D8" s="9" t="s">
        <v>349</v>
      </c>
      <c r="E8" s="20" t="s">
        <v>426</v>
      </c>
      <c r="F8" s="21" t="s">
        <v>429</v>
      </c>
      <c r="G8" s="14">
        <v>53330400</v>
      </c>
      <c r="H8" s="12">
        <v>12000000</v>
      </c>
      <c r="I8" s="22" t="s">
        <v>402</v>
      </c>
      <c r="J8" s="9" t="s">
        <v>513</v>
      </c>
      <c r="K8" s="9" t="s">
        <v>282</v>
      </c>
      <c r="L8" s="10" t="s">
        <v>278</v>
      </c>
      <c r="M8" s="9" t="s">
        <v>246</v>
      </c>
      <c r="N8" s="9" t="s">
        <v>284</v>
      </c>
      <c r="O8" s="68" t="s">
        <v>284</v>
      </c>
      <c r="P8" s="12"/>
      <c r="Q8" s="26" t="s">
        <v>284</v>
      </c>
      <c r="R8" s="68" t="s">
        <v>284</v>
      </c>
      <c r="S8" s="41"/>
      <c r="T8" s="26" t="s">
        <v>284</v>
      </c>
      <c r="U8" s="68" t="s">
        <v>284</v>
      </c>
      <c r="V8" s="26" t="s">
        <v>284</v>
      </c>
      <c r="W8" s="69" t="s">
        <v>284</v>
      </c>
      <c r="X8" s="60" t="s">
        <v>284</v>
      </c>
    </row>
    <row r="9" spans="1:28" s="23" customFormat="1" ht="112.5" customHeight="1" x14ac:dyDescent="0.3">
      <c r="A9" s="9" t="s">
        <v>11</v>
      </c>
      <c r="B9" s="9" t="s">
        <v>19</v>
      </c>
      <c r="C9" s="9" t="s">
        <v>22</v>
      </c>
      <c r="D9" s="9" t="s">
        <v>350</v>
      </c>
      <c r="E9" s="20" t="s">
        <v>426</v>
      </c>
      <c r="F9" s="20" t="s">
        <v>429</v>
      </c>
      <c r="G9" s="14">
        <v>224387724.66</v>
      </c>
      <c r="H9" s="12">
        <v>50490015</v>
      </c>
      <c r="I9" s="22" t="s">
        <v>402</v>
      </c>
      <c r="J9" s="9" t="s">
        <v>513</v>
      </c>
      <c r="K9" s="9" t="s">
        <v>279</v>
      </c>
      <c r="L9" s="10" t="s">
        <v>278</v>
      </c>
      <c r="M9" s="9" t="s">
        <v>246</v>
      </c>
      <c r="N9" s="9" t="s">
        <v>284</v>
      </c>
      <c r="O9" s="69" t="s">
        <v>284</v>
      </c>
      <c r="P9" s="12"/>
      <c r="Q9" s="60" t="s">
        <v>284</v>
      </c>
      <c r="R9" s="69" t="s">
        <v>284</v>
      </c>
      <c r="S9" s="41"/>
      <c r="T9" s="60" t="s">
        <v>284</v>
      </c>
      <c r="U9" s="69" t="s">
        <v>284</v>
      </c>
      <c r="V9" s="60" t="s">
        <v>284</v>
      </c>
      <c r="W9" s="69" t="s">
        <v>284</v>
      </c>
      <c r="X9" s="60" t="s">
        <v>284</v>
      </c>
    </row>
    <row r="10" spans="1:28" s="23" customFormat="1" ht="111" customHeight="1" x14ac:dyDescent="0.3">
      <c r="A10" s="9" t="s">
        <v>11</v>
      </c>
      <c r="B10" s="9" t="s">
        <v>16</v>
      </c>
      <c r="C10" s="9" t="s">
        <v>326</v>
      </c>
      <c r="D10" s="24" t="s">
        <v>351</v>
      </c>
      <c r="E10" s="20">
        <v>45323</v>
      </c>
      <c r="F10" s="20">
        <v>45351</v>
      </c>
      <c r="G10" s="14">
        <v>13332600</v>
      </c>
      <c r="H10" s="12">
        <v>3000000</v>
      </c>
      <c r="I10" s="22" t="s">
        <v>402</v>
      </c>
      <c r="J10" s="9" t="s">
        <v>513</v>
      </c>
      <c r="K10" s="9" t="s">
        <v>282</v>
      </c>
      <c r="L10" s="10" t="s">
        <v>281</v>
      </c>
      <c r="M10" s="9" t="s">
        <v>246</v>
      </c>
      <c r="N10" s="9" t="s">
        <v>283</v>
      </c>
      <c r="O10" s="74">
        <v>8888400</v>
      </c>
      <c r="P10" s="12">
        <v>2000000</v>
      </c>
      <c r="Q10" s="60">
        <v>2027</v>
      </c>
      <c r="R10" s="69" t="s">
        <v>284</v>
      </c>
      <c r="S10" s="41"/>
      <c r="T10" s="60" t="s">
        <v>284</v>
      </c>
      <c r="U10" s="69" t="s">
        <v>284</v>
      </c>
      <c r="V10" s="60" t="s">
        <v>284</v>
      </c>
      <c r="W10" s="69" t="s">
        <v>284</v>
      </c>
      <c r="X10" s="60" t="s">
        <v>284</v>
      </c>
    </row>
    <row r="11" spans="1:28" s="23" customFormat="1" ht="108.75" customHeight="1" x14ac:dyDescent="0.3">
      <c r="A11" s="9" t="s">
        <v>11</v>
      </c>
      <c r="B11" s="9" t="s">
        <v>16</v>
      </c>
      <c r="C11" s="9" t="s">
        <v>23</v>
      </c>
      <c r="D11" s="24" t="s">
        <v>351</v>
      </c>
      <c r="E11" s="123" t="s">
        <v>470</v>
      </c>
      <c r="F11" s="123" t="s">
        <v>405</v>
      </c>
      <c r="G11" s="14" t="s">
        <v>514</v>
      </c>
      <c r="H11" s="25">
        <v>3326913</v>
      </c>
      <c r="I11" s="22" t="s">
        <v>402</v>
      </c>
      <c r="J11" s="9" t="s">
        <v>513</v>
      </c>
      <c r="K11" s="9" t="s">
        <v>282</v>
      </c>
      <c r="L11" s="10" t="s">
        <v>281</v>
      </c>
      <c r="M11" s="9" t="s">
        <v>246</v>
      </c>
      <c r="N11" s="9" t="s">
        <v>283</v>
      </c>
      <c r="O11" s="14">
        <v>7435533.25</v>
      </c>
      <c r="P11" s="12">
        <v>1673087</v>
      </c>
      <c r="Q11" s="26" t="s">
        <v>447</v>
      </c>
      <c r="R11" s="69" t="s">
        <v>284</v>
      </c>
      <c r="S11" s="41"/>
      <c r="T11" s="60" t="s">
        <v>284</v>
      </c>
      <c r="U11" s="69" t="s">
        <v>284</v>
      </c>
      <c r="V11" s="60" t="s">
        <v>284</v>
      </c>
      <c r="W11" s="69" t="s">
        <v>284</v>
      </c>
      <c r="X11" s="60" t="s">
        <v>284</v>
      </c>
    </row>
    <row r="12" spans="1:28" s="23" customFormat="1" ht="108.75" customHeight="1" x14ac:dyDescent="0.3">
      <c r="A12" s="9" t="s">
        <v>11</v>
      </c>
      <c r="B12" s="9" t="s">
        <v>24</v>
      </c>
      <c r="C12" s="9" t="s">
        <v>452</v>
      </c>
      <c r="D12" s="9" t="s">
        <v>451</v>
      </c>
      <c r="E12" s="20" t="s">
        <v>434</v>
      </c>
      <c r="F12" s="20" t="s">
        <v>431</v>
      </c>
      <c r="G12" s="27">
        <v>57774600</v>
      </c>
      <c r="H12" s="12">
        <v>13000000</v>
      </c>
      <c r="I12" s="22" t="s">
        <v>402</v>
      </c>
      <c r="J12" s="9" t="s">
        <v>513</v>
      </c>
      <c r="K12" s="9" t="s">
        <v>279</v>
      </c>
      <c r="L12" s="10" t="s">
        <v>281</v>
      </c>
      <c r="M12" s="9" t="s">
        <v>247</v>
      </c>
      <c r="N12" s="9" t="s">
        <v>283</v>
      </c>
      <c r="O12" s="68" t="s">
        <v>284</v>
      </c>
      <c r="P12" s="12"/>
      <c r="Q12" s="26" t="s">
        <v>284</v>
      </c>
      <c r="R12" s="68" t="s">
        <v>284</v>
      </c>
      <c r="S12" s="41"/>
      <c r="T12" s="26" t="s">
        <v>284</v>
      </c>
      <c r="U12" s="68" t="s">
        <v>284</v>
      </c>
      <c r="V12" s="26" t="s">
        <v>284</v>
      </c>
      <c r="W12" s="69" t="s">
        <v>284</v>
      </c>
      <c r="X12" s="60" t="s">
        <v>284</v>
      </c>
    </row>
    <row r="13" spans="1:28" s="23" customFormat="1" ht="213.6" customHeight="1" x14ac:dyDescent="0.3">
      <c r="A13" s="9" t="s">
        <v>11</v>
      </c>
      <c r="B13" s="9" t="s">
        <v>25</v>
      </c>
      <c r="C13" s="9" t="s">
        <v>453</v>
      </c>
      <c r="D13" s="9" t="s">
        <v>451</v>
      </c>
      <c r="E13" s="20" t="s">
        <v>403</v>
      </c>
      <c r="F13" s="21" t="s">
        <v>404</v>
      </c>
      <c r="G13" s="14">
        <v>97772400</v>
      </c>
      <c r="H13" s="12">
        <v>22000000</v>
      </c>
      <c r="I13" s="22" t="s">
        <v>402</v>
      </c>
      <c r="J13" s="9" t="s">
        <v>513</v>
      </c>
      <c r="K13" s="9" t="s">
        <v>279</v>
      </c>
      <c r="L13" s="10" t="s">
        <v>278</v>
      </c>
      <c r="M13" s="9" t="s">
        <v>247</v>
      </c>
      <c r="N13" s="9" t="s">
        <v>284</v>
      </c>
      <c r="O13" s="68" t="s">
        <v>284</v>
      </c>
      <c r="P13" s="12"/>
      <c r="Q13" s="26" t="s">
        <v>284</v>
      </c>
      <c r="R13" s="68" t="s">
        <v>284</v>
      </c>
      <c r="S13" s="41"/>
      <c r="T13" s="26" t="s">
        <v>284</v>
      </c>
      <c r="U13" s="68" t="s">
        <v>284</v>
      </c>
      <c r="V13" s="26" t="s">
        <v>284</v>
      </c>
      <c r="W13" s="69" t="s">
        <v>284</v>
      </c>
      <c r="X13" s="60" t="s">
        <v>284</v>
      </c>
    </row>
    <row r="14" spans="1:28" s="23" customFormat="1" ht="105.6" customHeight="1" x14ac:dyDescent="0.3">
      <c r="A14" s="9" t="s">
        <v>11</v>
      </c>
      <c r="B14" s="9" t="s">
        <v>26</v>
      </c>
      <c r="C14" s="9" t="s">
        <v>320</v>
      </c>
      <c r="D14" s="10" t="s">
        <v>301</v>
      </c>
      <c r="E14" s="20" t="s">
        <v>301</v>
      </c>
      <c r="F14" s="20" t="s">
        <v>301</v>
      </c>
      <c r="G14" s="27">
        <v>173323800</v>
      </c>
      <c r="H14" s="12">
        <v>39000000</v>
      </c>
      <c r="I14" s="22" t="s">
        <v>402</v>
      </c>
      <c r="J14" s="9" t="s">
        <v>513</v>
      </c>
      <c r="K14" s="9" t="s">
        <v>279</v>
      </c>
      <c r="L14" s="10" t="s">
        <v>281</v>
      </c>
      <c r="M14" s="9" t="s">
        <v>247</v>
      </c>
      <c r="N14" s="9" t="s">
        <v>283</v>
      </c>
      <c r="O14" s="68" t="str">
        <f>+O13</f>
        <v>n/d</v>
      </c>
      <c r="P14" s="12"/>
      <c r="Q14" s="26" t="str">
        <f t="shared" ref="Q14:V15" si="0">+Q13</f>
        <v>n/d</v>
      </c>
      <c r="R14" s="68" t="str">
        <f t="shared" si="0"/>
        <v>n/d</v>
      </c>
      <c r="S14" s="41"/>
      <c r="T14" s="26" t="str">
        <f t="shared" si="0"/>
        <v>n/d</v>
      </c>
      <c r="U14" s="68" t="str">
        <f t="shared" si="0"/>
        <v>n/d</v>
      </c>
      <c r="V14" s="26" t="str">
        <f t="shared" si="0"/>
        <v>n/d</v>
      </c>
      <c r="W14" s="69" t="s">
        <v>284</v>
      </c>
      <c r="X14" s="60" t="s">
        <v>284</v>
      </c>
    </row>
    <row r="15" spans="1:28" s="23" customFormat="1" ht="111.75" customHeight="1" x14ac:dyDescent="0.3">
      <c r="A15" s="9" t="s">
        <v>11</v>
      </c>
      <c r="B15" s="9" t="s">
        <v>27</v>
      </c>
      <c r="C15" s="9" t="s">
        <v>28</v>
      </c>
      <c r="D15" s="9" t="s">
        <v>451</v>
      </c>
      <c r="E15" s="20" t="s">
        <v>429</v>
      </c>
      <c r="F15" s="21" t="s">
        <v>430</v>
      </c>
      <c r="G15" s="14">
        <v>21459406.329999998</v>
      </c>
      <c r="H15" s="12">
        <v>4828632</v>
      </c>
      <c r="I15" s="22" t="s">
        <v>402</v>
      </c>
      <c r="J15" s="9" t="s">
        <v>513</v>
      </c>
      <c r="K15" s="9" t="s">
        <v>279</v>
      </c>
      <c r="L15" s="10" t="s">
        <v>278</v>
      </c>
      <c r="M15" s="9" t="s">
        <v>247</v>
      </c>
      <c r="N15" s="9" t="s">
        <v>284</v>
      </c>
      <c r="O15" s="68" t="str">
        <f>+O14</f>
        <v>n/d</v>
      </c>
      <c r="P15" s="12"/>
      <c r="Q15" s="26" t="str">
        <f t="shared" si="0"/>
        <v>n/d</v>
      </c>
      <c r="R15" s="68" t="str">
        <f t="shared" si="0"/>
        <v>n/d</v>
      </c>
      <c r="S15" s="41"/>
      <c r="T15" s="26" t="str">
        <f t="shared" si="0"/>
        <v>n/d</v>
      </c>
      <c r="U15" s="68" t="str">
        <f t="shared" si="0"/>
        <v>n/d</v>
      </c>
      <c r="V15" s="26" t="str">
        <f t="shared" si="0"/>
        <v>n/d</v>
      </c>
      <c r="W15" s="69" t="s">
        <v>284</v>
      </c>
      <c r="X15" s="60" t="s">
        <v>284</v>
      </c>
    </row>
    <row r="16" spans="1:28" s="23" customFormat="1" ht="90" x14ac:dyDescent="0.3">
      <c r="A16" s="9" t="s">
        <v>11</v>
      </c>
      <c r="B16" s="9" t="s">
        <v>29</v>
      </c>
      <c r="C16" s="9" t="s">
        <v>35</v>
      </c>
      <c r="D16" s="9" t="s">
        <v>306</v>
      </c>
      <c r="E16" s="20">
        <v>45264</v>
      </c>
      <c r="F16" s="21">
        <v>45278</v>
      </c>
      <c r="G16" s="27">
        <v>168879600</v>
      </c>
      <c r="H16" s="12">
        <v>38000000</v>
      </c>
      <c r="I16" s="22" t="s">
        <v>402</v>
      </c>
      <c r="J16" s="9" t="s">
        <v>513</v>
      </c>
      <c r="K16" s="9" t="s">
        <v>541</v>
      </c>
      <c r="L16" s="10" t="s">
        <v>281</v>
      </c>
      <c r="M16" s="9" t="s">
        <v>248</v>
      </c>
      <c r="N16" s="9" t="s">
        <v>284</v>
      </c>
      <c r="O16" s="68" t="s">
        <v>284</v>
      </c>
      <c r="P16" s="12"/>
      <c r="Q16" s="26" t="s">
        <v>284</v>
      </c>
      <c r="R16" s="68" t="s">
        <v>284</v>
      </c>
      <c r="S16" s="41"/>
      <c r="T16" s="26" t="s">
        <v>284</v>
      </c>
      <c r="U16" s="68" t="s">
        <v>284</v>
      </c>
      <c r="V16" s="26" t="s">
        <v>284</v>
      </c>
      <c r="W16" s="69" t="s">
        <v>284</v>
      </c>
      <c r="X16" s="60" t="s">
        <v>284</v>
      </c>
    </row>
    <row r="17" spans="1:24" s="23" customFormat="1" ht="93.6" customHeight="1" x14ac:dyDescent="0.3">
      <c r="A17" s="9" t="s">
        <v>11</v>
      </c>
      <c r="B17" s="9" t="s">
        <v>30</v>
      </c>
      <c r="C17" s="9" t="s">
        <v>36</v>
      </c>
      <c r="D17" s="9" t="s">
        <v>348</v>
      </c>
      <c r="E17" s="20">
        <v>45289</v>
      </c>
      <c r="F17" s="20">
        <v>45337</v>
      </c>
      <c r="G17" s="14">
        <v>66663000</v>
      </c>
      <c r="H17" s="12">
        <v>15000000</v>
      </c>
      <c r="I17" s="22" t="s">
        <v>402</v>
      </c>
      <c r="J17" s="9" t="s">
        <v>513</v>
      </c>
      <c r="K17" s="9" t="s">
        <v>282</v>
      </c>
      <c r="L17" s="10" t="s">
        <v>278</v>
      </c>
      <c r="M17" s="9" t="s">
        <v>248</v>
      </c>
      <c r="N17" s="9" t="s">
        <v>284</v>
      </c>
      <c r="O17" s="68" t="s">
        <v>284</v>
      </c>
      <c r="P17" s="12"/>
      <c r="Q17" s="26" t="s">
        <v>284</v>
      </c>
      <c r="R17" s="68" t="s">
        <v>284</v>
      </c>
      <c r="S17" s="41"/>
      <c r="T17" s="26" t="s">
        <v>284</v>
      </c>
      <c r="U17" s="68" t="s">
        <v>284</v>
      </c>
      <c r="V17" s="26" t="s">
        <v>284</v>
      </c>
      <c r="W17" s="69" t="s">
        <v>284</v>
      </c>
      <c r="X17" s="60" t="s">
        <v>284</v>
      </c>
    </row>
    <row r="18" spans="1:24" s="23" customFormat="1" ht="88.2" customHeight="1" x14ac:dyDescent="0.3">
      <c r="A18" s="9" t="s">
        <v>11</v>
      </c>
      <c r="B18" s="9" t="s">
        <v>31</v>
      </c>
      <c r="C18" s="9" t="s">
        <v>40</v>
      </c>
      <c r="D18" s="9" t="s">
        <v>348</v>
      </c>
      <c r="E18" s="20" t="s">
        <v>433</v>
      </c>
      <c r="F18" s="21" t="s">
        <v>434</v>
      </c>
      <c r="G18" s="14">
        <v>31109400</v>
      </c>
      <c r="H18" s="12">
        <v>7000000</v>
      </c>
      <c r="I18" s="22" t="s">
        <v>402</v>
      </c>
      <c r="J18" s="9" t="s">
        <v>513</v>
      </c>
      <c r="K18" s="9" t="s">
        <v>282</v>
      </c>
      <c r="L18" s="10" t="s">
        <v>278</v>
      </c>
      <c r="M18" s="9" t="s">
        <v>248</v>
      </c>
      <c r="N18" s="9" t="s">
        <v>284</v>
      </c>
      <c r="O18" s="68" t="s">
        <v>284</v>
      </c>
      <c r="P18" s="12"/>
      <c r="Q18" s="26" t="s">
        <v>284</v>
      </c>
      <c r="R18" s="68" t="s">
        <v>284</v>
      </c>
      <c r="S18" s="41"/>
      <c r="T18" s="26" t="s">
        <v>284</v>
      </c>
      <c r="U18" s="68" t="s">
        <v>284</v>
      </c>
      <c r="V18" s="26" t="s">
        <v>284</v>
      </c>
      <c r="W18" s="69" t="s">
        <v>284</v>
      </c>
      <c r="X18" s="60" t="s">
        <v>284</v>
      </c>
    </row>
    <row r="19" spans="1:24" s="23" customFormat="1" ht="109.2" customHeight="1" x14ac:dyDescent="0.3">
      <c r="A19" s="9" t="s">
        <v>11</v>
      </c>
      <c r="B19" s="9" t="s">
        <v>32</v>
      </c>
      <c r="C19" s="9" t="s">
        <v>37</v>
      </c>
      <c r="D19" s="9" t="s">
        <v>353</v>
      </c>
      <c r="E19" s="20" t="s">
        <v>426</v>
      </c>
      <c r="F19" s="21" t="s">
        <v>429</v>
      </c>
      <c r="G19" s="14">
        <v>33331500</v>
      </c>
      <c r="H19" s="12">
        <v>7500000</v>
      </c>
      <c r="I19" s="22" t="s">
        <v>402</v>
      </c>
      <c r="J19" s="9" t="s">
        <v>513</v>
      </c>
      <c r="K19" s="9" t="s">
        <v>282</v>
      </c>
      <c r="L19" s="10" t="s">
        <v>278</v>
      </c>
      <c r="M19" s="9" t="s">
        <v>248</v>
      </c>
      <c r="N19" s="9" t="s">
        <v>283</v>
      </c>
      <c r="O19" s="37">
        <v>22921997</v>
      </c>
      <c r="P19" s="12">
        <v>5157733</v>
      </c>
      <c r="Q19" s="61" t="s">
        <v>305</v>
      </c>
      <c r="R19" s="68" t="s">
        <v>284</v>
      </c>
      <c r="S19" s="41"/>
      <c r="T19" s="26" t="s">
        <v>284</v>
      </c>
      <c r="U19" s="68" t="s">
        <v>284</v>
      </c>
      <c r="V19" s="26" t="s">
        <v>284</v>
      </c>
      <c r="W19" s="69" t="s">
        <v>284</v>
      </c>
      <c r="X19" s="60" t="s">
        <v>284</v>
      </c>
    </row>
    <row r="20" spans="1:24" s="23" customFormat="1" ht="100.95" customHeight="1" x14ac:dyDescent="0.3">
      <c r="A20" s="9" t="s">
        <v>11</v>
      </c>
      <c r="B20" s="9" t="s">
        <v>33</v>
      </c>
      <c r="C20" s="9" t="s">
        <v>38</v>
      </c>
      <c r="D20" s="9" t="s">
        <v>348</v>
      </c>
      <c r="E20" s="32" t="s">
        <v>427</v>
      </c>
      <c r="F20" s="33" t="s">
        <v>431</v>
      </c>
      <c r="G20" s="14">
        <v>22221000</v>
      </c>
      <c r="H20" s="12">
        <v>5000000</v>
      </c>
      <c r="I20" s="22" t="s">
        <v>402</v>
      </c>
      <c r="J20" s="9" t="s">
        <v>513</v>
      </c>
      <c r="K20" s="9" t="s">
        <v>282</v>
      </c>
      <c r="L20" s="10" t="s">
        <v>278</v>
      </c>
      <c r="M20" s="9" t="s">
        <v>248</v>
      </c>
      <c r="N20" s="9" t="s">
        <v>284</v>
      </c>
      <c r="O20" s="68" t="s">
        <v>284</v>
      </c>
      <c r="P20" s="12"/>
      <c r="Q20" s="26" t="s">
        <v>284</v>
      </c>
      <c r="R20" s="68" t="s">
        <v>284</v>
      </c>
      <c r="S20" s="41"/>
      <c r="T20" s="26" t="s">
        <v>284</v>
      </c>
      <c r="U20" s="68" t="s">
        <v>284</v>
      </c>
      <c r="V20" s="26" t="s">
        <v>284</v>
      </c>
      <c r="W20" s="69" t="s">
        <v>284</v>
      </c>
      <c r="X20" s="60" t="s">
        <v>284</v>
      </c>
    </row>
    <row r="21" spans="1:24" s="23" customFormat="1" ht="117.6" customHeight="1" x14ac:dyDescent="0.3">
      <c r="A21" s="9" t="s">
        <v>11</v>
      </c>
      <c r="B21" s="9" t="s">
        <v>34</v>
      </c>
      <c r="C21" s="9" t="s">
        <v>39</v>
      </c>
      <c r="D21" s="9" t="s">
        <v>354</v>
      </c>
      <c r="E21" s="21">
        <v>45323</v>
      </c>
      <c r="F21" s="20">
        <v>45351</v>
      </c>
      <c r="G21" s="34">
        <v>88884000</v>
      </c>
      <c r="H21" s="12">
        <v>20000000</v>
      </c>
      <c r="I21" s="22" t="s">
        <v>402</v>
      </c>
      <c r="J21" s="9" t="s">
        <v>513</v>
      </c>
      <c r="K21" s="9" t="s">
        <v>282</v>
      </c>
      <c r="L21" s="10" t="s">
        <v>281</v>
      </c>
      <c r="M21" s="9" t="s">
        <v>248</v>
      </c>
      <c r="N21" s="9" t="s">
        <v>284</v>
      </c>
      <c r="O21" s="68" t="s">
        <v>301</v>
      </c>
      <c r="P21" s="12"/>
      <c r="Q21" s="26" t="s">
        <v>301</v>
      </c>
      <c r="R21" s="68" t="s">
        <v>284</v>
      </c>
      <c r="S21" s="41"/>
      <c r="T21" s="26" t="s">
        <v>284</v>
      </c>
      <c r="U21" s="68" t="s">
        <v>284</v>
      </c>
      <c r="V21" s="26" t="s">
        <v>284</v>
      </c>
      <c r="W21" s="69" t="s">
        <v>284</v>
      </c>
      <c r="X21" s="60" t="s">
        <v>284</v>
      </c>
    </row>
    <row r="22" spans="1:24" s="23" customFormat="1" ht="111" customHeight="1" x14ac:dyDescent="0.3">
      <c r="A22" s="9" t="s">
        <v>41</v>
      </c>
      <c r="B22" s="9" t="s">
        <v>42</v>
      </c>
      <c r="C22" s="9" t="s">
        <v>43</v>
      </c>
      <c r="D22" s="9" t="s">
        <v>306</v>
      </c>
      <c r="E22" s="20">
        <v>45264</v>
      </c>
      <c r="F22" s="21">
        <v>45278</v>
      </c>
      <c r="G22" s="14">
        <v>35553600</v>
      </c>
      <c r="H22" s="12">
        <v>8000000</v>
      </c>
      <c r="I22" s="22" t="s">
        <v>402</v>
      </c>
      <c r="J22" s="9" t="s">
        <v>513</v>
      </c>
      <c r="K22" s="9" t="s">
        <v>541</v>
      </c>
      <c r="L22" s="10" t="s">
        <v>281</v>
      </c>
      <c r="M22" s="9" t="s">
        <v>249</v>
      </c>
      <c r="N22" s="9" t="s">
        <v>284</v>
      </c>
      <c r="O22" s="68" t="s">
        <v>284</v>
      </c>
      <c r="P22" s="12"/>
      <c r="Q22" s="26" t="s">
        <v>284</v>
      </c>
      <c r="R22" s="68" t="s">
        <v>284</v>
      </c>
      <c r="S22" s="41"/>
      <c r="T22" s="26" t="s">
        <v>284</v>
      </c>
      <c r="U22" s="68" t="s">
        <v>284</v>
      </c>
      <c r="V22" s="26" t="s">
        <v>284</v>
      </c>
      <c r="W22" s="69" t="s">
        <v>284</v>
      </c>
      <c r="X22" s="60" t="s">
        <v>284</v>
      </c>
    </row>
    <row r="23" spans="1:24" s="23" customFormat="1" ht="105" customHeight="1" x14ac:dyDescent="0.3">
      <c r="A23" s="9" t="s">
        <v>41</v>
      </c>
      <c r="B23" s="9" t="s">
        <v>42</v>
      </c>
      <c r="C23" s="9" t="s">
        <v>44</v>
      </c>
      <c r="D23" s="9" t="s">
        <v>306</v>
      </c>
      <c r="E23" s="20">
        <v>45264</v>
      </c>
      <c r="F23" s="21">
        <v>45278</v>
      </c>
      <c r="G23" s="129">
        <v>164435400</v>
      </c>
      <c r="H23" s="12">
        <v>52000000</v>
      </c>
      <c r="I23" s="22" t="s">
        <v>301</v>
      </c>
      <c r="J23" s="9" t="s">
        <v>513</v>
      </c>
      <c r="K23" s="9" t="s">
        <v>541</v>
      </c>
      <c r="L23" s="10" t="s">
        <v>281</v>
      </c>
      <c r="M23" s="9" t="s">
        <v>249</v>
      </c>
      <c r="N23" s="9" t="s">
        <v>284</v>
      </c>
      <c r="O23" s="68" t="s">
        <v>284</v>
      </c>
      <c r="P23" s="12"/>
      <c r="Q23" s="26" t="s">
        <v>284</v>
      </c>
      <c r="R23" s="68" t="s">
        <v>284</v>
      </c>
      <c r="S23" s="41"/>
      <c r="T23" s="26" t="s">
        <v>284</v>
      </c>
      <c r="U23" s="68" t="s">
        <v>284</v>
      </c>
      <c r="V23" s="26" t="s">
        <v>284</v>
      </c>
      <c r="W23" s="69" t="s">
        <v>284</v>
      </c>
      <c r="X23" s="60" t="s">
        <v>284</v>
      </c>
    </row>
    <row r="24" spans="1:24" s="23" customFormat="1" ht="120" customHeight="1" x14ac:dyDescent="0.3">
      <c r="A24" s="9" t="s">
        <v>41</v>
      </c>
      <c r="B24" s="9" t="s">
        <v>42</v>
      </c>
      <c r="C24" s="9" t="s">
        <v>45</v>
      </c>
      <c r="D24" s="9" t="s">
        <v>306</v>
      </c>
      <c r="E24" s="20">
        <v>45264</v>
      </c>
      <c r="F24" s="21">
        <v>45278</v>
      </c>
      <c r="G24" s="14">
        <v>66663000</v>
      </c>
      <c r="H24" s="12">
        <v>15000000</v>
      </c>
      <c r="I24" s="22" t="s">
        <v>301</v>
      </c>
      <c r="J24" s="9" t="s">
        <v>513</v>
      </c>
      <c r="K24" s="9" t="s">
        <v>541</v>
      </c>
      <c r="L24" s="10" t="s">
        <v>281</v>
      </c>
      <c r="M24" s="9" t="s">
        <v>249</v>
      </c>
      <c r="N24" s="9" t="s">
        <v>284</v>
      </c>
      <c r="O24" s="68" t="s">
        <v>284</v>
      </c>
      <c r="P24" s="12"/>
      <c r="Q24" s="26" t="s">
        <v>284</v>
      </c>
      <c r="R24" s="68" t="s">
        <v>284</v>
      </c>
      <c r="S24" s="41"/>
      <c r="T24" s="26" t="s">
        <v>284</v>
      </c>
      <c r="U24" s="68" t="s">
        <v>284</v>
      </c>
      <c r="V24" s="26" t="s">
        <v>284</v>
      </c>
      <c r="W24" s="69" t="s">
        <v>284</v>
      </c>
      <c r="X24" s="60" t="s">
        <v>284</v>
      </c>
    </row>
    <row r="25" spans="1:24" s="23" customFormat="1" ht="109.5" customHeight="1" x14ac:dyDescent="0.3">
      <c r="A25" s="9" t="s">
        <v>41</v>
      </c>
      <c r="B25" s="9" t="s">
        <v>46</v>
      </c>
      <c r="C25" s="9" t="s">
        <v>47</v>
      </c>
      <c r="D25" s="9" t="s">
        <v>352</v>
      </c>
      <c r="E25" s="20" t="s">
        <v>464</v>
      </c>
      <c r="F25" s="21" t="s">
        <v>465</v>
      </c>
      <c r="G25" s="14">
        <v>71107200</v>
      </c>
      <c r="H25" s="12">
        <v>16000000</v>
      </c>
      <c r="I25" s="22" t="s">
        <v>402</v>
      </c>
      <c r="J25" s="9" t="s">
        <v>513</v>
      </c>
      <c r="K25" s="9" t="s">
        <v>279</v>
      </c>
      <c r="L25" s="10" t="s">
        <v>278</v>
      </c>
      <c r="M25" s="9" t="s">
        <v>249</v>
      </c>
      <c r="N25" s="9" t="s">
        <v>283</v>
      </c>
      <c r="O25" s="37">
        <v>159991200</v>
      </c>
      <c r="P25" s="12">
        <v>36000000</v>
      </c>
      <c r="Q25" s="26" t="s">
        <v>284</v>
      </c>
      <c r="R25" s="68" t="s">
        <v>284</v>
      </c>
      <c r="S25" s="41"/>
      <c r="T25" s="26" t="s">
        <v>284</v>
      </c>
      <c r="U25" s="68" t="s">
        <v>284</v>
      </c>
      <c r="V25" s="26" t="s">
        <v>284</v>
      </c>
      <c r="W25" s="69" t="s">
        <v>284</v>
      </c>
      <c r="X25" s="60" t="s">
        <v>284</v>
      </c>
    </row>
    <row r="26" spans="1:24" s="23" customFormat="1" ht="117" customHeight="1" x14ac:dyDescent="0.3">
      <c r="A26" s="9" t="s">
        <v>41</v>
      </c>
      <c r="B26" s="9" t="s">
        <v>46</v>
      </c>
      <c r="C26" s="10" t="s">
        <v>300</v>
      </c>
      <c r="D26" s="9" t="s">
        <v>352</v>
      </c>
      <c r="E26" s="20" t="s">
        <v>464</v>
      </c>
      <c r="F26" s="21" t="s">
        <v>465</v>
      </c>
      <c r="G26" s="14">
        <v>22221000</v>
      </c>
      <c r="H26" s="12">
        <v>5000000</v>
      </c>
      <c r="I26" s="22" t="s">
        <v>402</v>
      </c>
      <c r="J26" s="9" t="s">
        <v>513</v>
      </c>
      <c r="K26" s="9" t="s">
        <v>279</v>
      </c>
      <c r="L26" s="10" t="s">
        <v>278</v>
      </c>
      <c r="M26" s="9" t="s">
        <v>249</v>
      </c>
      <c r="N26" s="9" t="s">
        <v>283</v>
      </c>
      <c r="O26" s="68" t="s">
        <v>284</v>
      </c>
      <c r="P26" s="12"/>
      <c r="Q26" s="26" t="s">
        <v>284</v>
      </c>
      <c r="R26" s="68" t="s">
        <v>284</v>
      </c>
      <c r="S26" s="41"/>
      <c r="T26" s="26" t="s">
        <v>284</v>
      </c>
      <c r="U26" s="68" t="s">
        <v>284</v>
      </c>
      <c r="V26" s="26" t="s">
        <v>284</v>
      </c>
      <c r="W26" s="69" t="s">
        <v>284</v>
      </c>
      <c r="X26" s="60" t="s">
        <v>284</v>
      </c>
    </row>
    <row r="27" spans="1:24" s="23" customFormat="1" ht="111.75" customHeight="1" x14ac:dyDescent="0.3">
      <c r="A27" s="9" t="s">
        <v>41</v>
      </c>
      <c r="B27" s="9" t="s">
        <v>48</v>
      </c>
      <c r="C27" s="9" t="s">
        <v>53</v>
      </c>
      <c r="D27" s="9" t="s">
        <v>352</v>
      </c>
      <c r="E27" s="20" t="s">
        <v>464</v>
      </c>
      <c r="F27" s="21" t="s">
        <v>466</v>
      </c>
      <c r="G27" s="22" t="s">
        <v>301</v>
      </c>
      <c r="H27" s="22" t="s">
        <v>301</v>
      </c>
      <c r="I27" s="22" t="s">
        <v>402</v>
      </c>
      <c r="J27" s="9" t="s">
        <v>513</v>
      </c>
      <c r="K27" s="9" t="s">
        <v>279</v>
      </c>
      <c r="L27" s="10" t="s">
        <v>278</v>
      </c>
      <c r="M27" s="9" t="s">
        <v>249</v>
      </c>
      <c r="N27" s="9" t="s">
        <v>283</v>
      </c>
      <c r="O27" s="68" t="s">
        <v>284</v>
      </c>
      <c r="P27" s="12"/>
      <c r="Q27" s="26" t="s">
        <v>284</v>
      </c>
      <c r="R27" s="68" t="s">
        <v>284</v>
      </c>
      <c r="S27" s="41"/>
      <c r="T27" s="26" t="s">
        <v>284</v>
      </c>
      <c r="U27" s="68" t="s">
        <v>284</v>
      </c>
      <c r="V27" s="26" t="s">
        <v>284</v>
      </c>
      <c r="W27" s="69" t="s">
        <v>284</v>
      </c>
      <c r="X27" s="60" t="s">
        <v>284</v>
      </c>
    </row>
    <row r="28" spans="1:24" s="23" customFormat="1" ht="121.5" customHeight="1" x14ac:dyDescent="0.3">
      <c r="A28" s="9" t="s">
        <v>41</v>
      </c>
      <c r="B28" s="9" t="s">
        <v>49</v>
      </c>
      <c r="C28" s="9" t="s">
        <v>54</v>
      </c>
      <c r="D28" s="28" t="s">
        <v>355</v>
      </c>
      <c r="E28" s="20" t="s">
        <v>427</v>
      </c>
      <c r="F28" s="21" t="s">
        <v>431</v>
      </c>
      <c r="G28" s="14">
        <v>17776800</v>
      </c>
      <c r="H28" s="12">
        <v>4000000</v>
      </c>
      <c r="I28" s="22" t="s">
        <v>402</v>
      </c>
      <c r="J28" s="9" t="s">
        <v>513</v>
      </c>
      <c r="K28" s="9" t="s">
        <v>279</v>
      </c>
      <c r="L28" s="10" t="s">
        <v>278</v>
      </c>
      <c r="M28" s="9" t="s">
        <v>249</v>
      </c>
      <c r="N28" s="9" t="s">
        <v>283</v>
      </c>
      <c r="O28" s="68" t="s">
        <v>284</v>
      </c>
      <c r="P28" s="12"/>
      <c r="Q28" s="26" t="s">
        <v>284</v>
      </c>
      <c r="R28" s="68" t="s">
        <v>284</v>
      </c>
      <c r="S28" s="41"/>
      <c r="T28" s="26" t="s">
        <v>284</v>
      </c>
      <c r="U28" s="68" t="s">
        <v>284</v>
      </c>
      <c r="V28" s="26" t="s">
        <v>284</v>
      </c>
      <c r="W28" s="69" t="s">
        <v>284</v>
      </c>
      <c r="X28" s="60" t="s">
        <v>284</v>
      </c>
    </row>
    <row r="29" spans="1:24" s="23" customFormat="1" ht="116.25" customHeight="1" x14ac:dyDescent="0.3">
      <c r="A29" s="9" t="s">
        <v>41</v>
      </c>
      <c r="B29" s="9" t="s">
        <v>50</v>
      </c>
      <c r="C29" s="9" t="s">
        <v>55</v>
      </c>
      <c r="D29" s="9" t="s">
        <v>352</v>
      </c>
      <c r="E29" s="20" t="s">
        <v>462</v>
      </c>
      <c r="F29" s="21" t="s">
        <v>463</v>
      </c>
      <c r="G29" s="14">
        <v>24000000</v>
      </c>
      <c r="H29" s="12">
        <v>5400298</v>
      </c>
      <c r="I29" s="22" t="s">
        <v>402</v>
      </c>
      <c r="J29" s="9" t="s">
        <v>513</v>
      </c>
      <c r="K29" s="9" t="s">
        <v>279</v>
      </c>
      <c r="L29" s="10" t="s">
        <v>278</v>
      </c>
      <c r="M29" s="9" t="s">
        <v>249</v>
      </c>
      <c r="N29" s="9" t="s">
        <v>283</v>
      </c>
      <c r="O29" s="75">
        <v>8706227.8000000007</v>
      </c>
      <c r="P29" s="12">
        <v>1959009</v>
      </c>
      <c r="Q29" s="26" t="s">
        <v>505</v>
      </c>
      <c r="R29" s="68" t="s">
        <v>284</v>
      </c>
      <c r="S29" s="41"/>
      <c r="T29" s="26" t="s">
        <v>284</v>
      </c>
      <c r="U29" s="68" t="s">
        <v>284</v>
      </c>
      <c r="V29" s="26" t="s">
        <v>284</v>
      </c>
      <c r="W29" s="69" t="s">
        <v>284</v>
      </c>
      <c r="X29" s="60" t="s">
        <v>284</v>
      </c>
    </row>
    <row r="30" spans="1:24" s="23" customFormat="1" ht="115.5" customHeight="1" x14ac:dyDescent="0.3">
      <c r="A30" s="9" t="s">
        <v>41</v>
      </c>
      <c r="B30" s="9" t="s">
        <v>50</v>
      </c>
      <c r="C30" s="9" t="s">
        <v>56</v>
      </c>
      <c r="D30" s="9" t="s">
        <v>307</v>
      </c>
      <c r="E30" s="20">
        <v>45106</v>
      </c>
      <c r="F30" s="20">
        <v>45289</v>
      </c>
      <c r="G30" s="14">
        <v>89988376.930000007</v>
      </c>
      <c r="H30" s="12">
        <v>19569923</v>
      </c>
      <c r="I30" s="22" t="s">
        <v>402</v>
      </c>
      <c r="J30" s="9" t="s">
        <v>513</v>
      </c>
      <c r="K30" s="9" t="s">
        <v>279</v>
      </c>
      <c r="L30" s="10" t="s">
        <v>278</v>
      </c>
      <c r="M30" s="9" t="s">
        <v>249</v>
      </c>
      <c r="N30" s="9" t="s">
        <v>283</v>
      </c>
      <c r="O30" s="68" t="s">
        <v>284</v>
      </c>
      <c r="P30" s="12"/>
      <c r="Q30" s="26" t="s">
        <v>284</v>
      </c>
      <c r="R30" s="68" t="s">
        <v>284</v>
      </c>
      <c r="S30" s="41"/>
      <c r="T30" s="26" t="s">
        <v>284</v>
      </c>
      <c r="U30" s="68" t="s">
        <v>284</v>
      </c>
      <c r="V30" s="26" t="s">
        <v>284</v>
      </c>
      <c r="W30" s="69" t="s">
        <v>284</v>
      </c>
      <c r="X30" s="60" t="s">
        <v>284</v>
      </c>
    </row>
    <row r="31" spans="1:24" s="23" customFormat="1" ht="112.5" customHeight="1" x14ac:dyDescent="0.3">
      <c r="A31" s="9" t="s">
        <v>41</v>
      </c>
      <c r="B31" s="9" t="s">
        <v>51</v>
      </c>
      <c r="C31" s="9" t="s">
        <v>57</v>
      </c>
      <c r="D31" s="10" t="s">
        <v>301</v>
      </c>
      <c r="E31" s="20" t="s">
        <v>433</v>
      </c>
      <c r="F31" s="20" t="s">
        <v>433</v>
      </c>
      <c r="G31" s="14">
        <v>19322608.309999999</v>
      </c>
      <c r="H31" s="12">
        <v>4347826</v>
      </c>
      <c r="I31" s="22" t="s">
        <v>402</v>
      </c>
      <c r="J31" s="9" t="s">
        <v>513</v>
      </c>
      <c r="K31" s="9" t="s">
        <v>279</v>
      </c>
      <c r="L31" s="10" t="s">
        <v>281</v>
      </c>
      <c r="M31" s="9" t="s">
        <v>249</v>
      </c>
      <c r="N31" s="9" t="s">
        <v>283</v>
      </c>
      <c r="O31" s="68" t="s">
        <v>284</v>
      </c>
      <c r="P31" s="12"/>
      <c r="Q31" s="26" t="s">
        <v>284</v>
      </c>
      <c r="R31" s="68" t="s">
        <v>284</v>
      </c>
      <c r="S31" s="41"/>
      <c r="T31" s="26" t="s">
        <v>284</v>
      </c>
      <c r="U31" s="68" t="s">
        <v>284</v>
      </c>
      <c r="V31" s="26" t="s">
        <v>284</v>
      </c>
      <c r="W31" s="69" t="s">
        <v>284</v>
      </c>
      <c r="X31" s="60" t="s">
        <v>284</v>
      </c>
    </row>
    <row r="32" spans="1:24" s="23" customFormat="1" ht="125.25" customHeight="1" x14ac:dyDescent="0.3">
      <c r="A32" s="9" t="s">
        <v>41</v>
      </c>
      <c r="B32" s="9" t="s">
        <v>52</v>
      </c>
      <c r="C32" s="9" t="s">
        <v>495</v>
      </c>
      <c r="D32" s="10" t="s">
        <v>301</v>
      </c>
      <c r="E32" s="20">
        <v>45321</v>
      </c>
      <c r="F32" s="20" t="s">
        <v>533</v>
      </c>
      <c r="G32" s="29">
        <v>35470137.920000002</v>
      </c>
      <c r="H32" s="12">
        <v>7981220</v>
      </c>
      <c r="I32" s="22" t="s">
        <v>402</v>
      </c>
      <c r="J32" s="9" t="s">
        <v>513</v>
      </c>
      <c r="K32" s="9" t="s">
        <v>279</v>
      </c>
      <c r="L32" s="10" t="s">
        <v>281</v>
      </c>
      <c r="M32" s="9" t="s">
        <v>249</v>
      </c>
      <c r="N32" s="9" t="s">
        <v>283</v>
      </c>
      <c r="O32" s="68" t="s">
        <v>284</v>
      </c>
      <c r="P32" s="12"/>
      <c r="Q32" s="26" t="s">
        <v>284</v>
      </c>
      <c r="R32" s="68" t="s">
        <v>284</v>
      </c>
      <c r="S32" s="41"/>
      <c r="T32" s="26" t="s">
        <v>284</v>
      </c>
      <c r="U32" s="68" t="s">
        <v>284</v>
      </c>
      <c r="V32" s="26" t="s">
        <v>284</v>
      </c>
      <c r="W32" s="69" t="s">
        <v>284</v>
      </c>
      <c r="X32" s="60" t="s">
        <v>284</v>
      </c>
    </row>
    <row r="33" spans="1:24" s="23" customFormat="1" ht="131.25" customHeight="1" x14ac:dyDescent="0.3">
      <c r="A33" s="9" t="s">
        <v>41</v>
      </c>
      <c r="B33" s="9" t="s">
        <v>60</v>
      </c>
      <c r="C33" s="9" t="s">
        <v>58</v>
      </c>
      <c r="D33" s="9" t="s">
        <v>356</v>
      </c>
      <c r="E33" s="20" t="s">
        <v>426</v>
      </c>
      <c r="F33" s="21" t="s">
        <v>432</v>
      </c>
      <c r="G33" s="14">
        <v>44442000</v>
      </c>
      <c r="H33" s="12">
        <v>10000000</v>
      </c>
      <c r="I33" s="22" t="s">
        <v>402</v>
      </c>
      <c r="J33" s="9" t="s">
        <v>513</v>
      </c>
      <c r="K33" s="9" t="s">
        <v>279</v>
      </c>
      <c r="L33" s="10" t="s">
        <v>278</v>
      </c>
      <c r="M33" s="9" t="s">
        <v>250</v>
      </c>
      <c r="N33" s="9" t="s">
        <v>283</v>
      </c>
      <c r="O33" s="37">
        <v>26665200</v>
      </c>
      <c r="P33" s="12">
        <v>6000000</v>
      </c>
      <c r="Q33" s="26" t="s">
        <v>286</v>
      </c>
      <c r="R33" s="68" t="s">
        <v>284</v>
      </c>
      <c r="S33" s="41"/>
      <c r="T33" s="26" t="s">
        <v>284</v>
      </c>
      <c r="U33" s="68" t="s">
        <v>284</v>
      </c>
      <c r="V33" s="26" t="s">
        <v>284</v>
      </c>
      <c r="W33" s="69" t="s">
        <v>284</v>
      </c>
      <c r="X33" s="60" t="s">
        <v>284</v>
      </c>
    </row>
    <row r="34" spans="1:24" s="23" customFormat="1" ht="158.4" customHeight="1" x14ac:dyDescent="0.3">
      <c r="A34" s="9" t="s">
        <v>41</v>
      </c>
      <c r="B34" s="9" t="s">
        <v>61</v>
      </c>
      <c r="C34" s="9" t="s">
        <v>59</v>
      </c>
      <c r="D34" s="9" t="s">
        <v>306</v>
      </c>
      <c r="E34" s="20">
        <v>45264</v>
      </c>
      <c r="F34" s="21">
        <v>45278</v>
      </c>
      <c r="G34" s="14">
        <v>304125294.41000003</v>
      </c>
      <c r="H34" s="12">
        <v>68431955</v>
      </c>
      <c r="I34" s="22" t="s">
        <v>301</v>
      </c>
      <c r="J34" s="9" t="s">
        <v>513</v>
      </c>
      <c r="K34" s="9" t="s">
        <v>541</v>
      </c>
      <c r="L34" s="10" t="s">
        <v>281</v>
      </c>
      <c r="M34" s="9" t="s">
        <v>250</v>
      </c>
      <c r="N34" s="9" t="s">
        <v>283</v>
      </c>
      <c r="O34" s="68" t="s">
        <v>284</v>
      </c>
      <c r="P34" s="12"/>
      <c r="Q34" s="26" t="s">
        <v>284</v>
      </c>
      <c r="R34" s="68" t="s">
        <v>284</v>
      </c>
      <c r="S34" s="41"/>
      <c r="T34" s="26" t="s">
        <v>284</v>
      </c>
      <c r="U34" s="68" t="s">
        <v>284</v>
      </c>
      <c r="V34" s="26" t="s">
        <v>284</v>
      </c>
      <c r="W34" s="69" t="s">
        <v>284</v>
      </c>
      <c r="X34" s="60" t="s">
        <v>284</v>
      </c>
    </row>
    <row r="35" spans="1:24" s="23" customFormat="1" ht="113.25" customHeight="1" x14ac:dyDescent="0.3">
      <c r="A35" s="9" t="s">
        <v>41</v>
      </c>
      <c r="B35" s="9" t="s">
        <v>62</v>
      </c>
      <c r="C35" s="9" t="s">
        <v>66</v>
      </c>
      <c r="D35" s="9" t="s">
        <v>357</v>
      </c>
      <c r="E35" s="20" t="s">
        <v>285</v>
      </c>
      <c r="F35" s="21" t="s">
        <v>322</v>
      </c>
      <c r="G35" s="14">
        <v>32780903.620000001</v>
      </c>
      <c r="H35" s="12">
        <v>7376109</v>
      </c>
      <c r="I35" s="22" t="s">
        <v>402</v>
      </c>
      <c r="J35" s="9" t="s">
        <v>513</v>
      </c>
      <c r="K35" s="9" t="s">
        <v>279</v>
      </c>
      <c r="L35" s="10" t="s">
        <v>278</v>
      </c>
      <c r="M35" s="9" t="s">
        <v>251</v>
      </c>
      <c r="N35" s="9" t="s">
        <v>283</v>
      </c>
      <c r="O35" s="68" t="s">
        <v>284</v>
      </c>
      <c r="P35" s="12"/>
      <c r="Q35" s="26" t="s">
        <v>284</v>
      </c>
      <c r="R35" s="68" t="s">
        <v>284</v>
      </c>
      <c r="S35" s="41"/>
      <c r="T35" s="26" t="s">
        <v>284</v>
      </c>
      <c r="U35" s="68" t="s">
        <v>284</v>
      </c>
      <c r="V35" s="26" t="s">
        <v>284</v>
      </c>
      <c r="W35" s="69" t="s">
        <v>284</v>
      </c>
      <c r="X35" s="60" t="s">
        <v>284</v>
      </c>
    </row>
    <row r="36" spans="1:24" s="23" customFormat="1" ht="117" customHeight="1" x14ac:dyDescent="0.3">
      <c r="A36" s="9" t="s">
        <v>41</v>
      </c>
      <c r="B36" s="9" t="s">
        <v>63</v>
      </c>
      <c r="C36" s="9" t="s">
        <v>67</v>
      </c>
      <c r="D36" s="9" t="s">
        <v>357</v>
      </c>
      <c r="E36" s="20" t="s">
        <v>285</v>
      </c>
      <c r="F36" s="21" t="s">
        <v>322</v>
      </c>
      <c r="G36" s="14">
        <v>22363578.82</v>
      </c>
      <c r="H36" s="12">
        <v>5032082</v>
      </c>
      <c r="I36" s="22" t="s">
        <v>402</v>
      </c>
      <c r="J36" s="9" t="s">
        <v>513</v>
      </c>
      <c r="K36" s="9" t="s">
        <v>279</v>
      </c>
      <c r="L36" s="10" t="s">
        <v>278</v>
      </c>
      <c r="M36" s="9" t="s">
        <v>251</v>
      </c>
      <c r="N36" s="9" t="s">
        <v>283</v>
      </c>
      <c r="O36" s="68" t="s">
        <v>284</v>
      </c>
      <c r="P36" s="12"/>
      <c r="Q36" s="26" t="s">
        <v>284</v>
      </c>
      <c r="R36" s="68" t="s">
        <v>284</v>
      </c>
      <c r="S36" s="41"/>
      <c r="T36" s="26" t="s">
        <v>284</v>
      </c>
      <c r="U36" s="68" t="s">
        <v>284</v>
      </c>
      <c r="V36" s="26" t="s">
        <v>284</v>
      </c>
      <c r="W36" s="69" t="s">
        <v>284</v>
      </c>
      <c r="X36" s="60" t="s">
        <v>284</v>
      </c>
    </row>
    <row r="37" spans="1:24" s="23" customFormat="1" ht="120.75" customHeight="1" x14ac:dyDescent="0.3">
      <c r="A37" s="9" t="s">
        <v>41</v>
      </c>
      <c r="B37" s="9" t="s">
        <v>64</v>
      </c>
      <c r="C37" s="9" t="s">
        <v>68</v>
      </c>
      <c r="D37" s="9" t="s">
        <v>358</v>
      </c>
      <c r="E37" s="20">
        <v>45131</v>
      </c>
      <c r="F37" s="20">
        <v>45289</v>
      </c>
      <c r="G37" s="14">
        <v>32335618.059999999</v>
      </c>
      <c r="H37" s="12">
        <v>7032081</v>
      </c>
      <c r="I37" s="22" t="s">
        <v>402</v>
      </c>
      <c r="J37" s="9" t="s">
        <v>513</v>
      </c>
      <c r="K37" s="9" t="s">
        <v>279</v>
      </c>
      <c r="L37" s="10" t="s">
        <v>278</v>
      </c>
      <c r="M37" s="9" t="s">
        <v>251</v>
      </c>
      <c r="N37" s="9" t="s">
        <v>283</v>
      </c>
      <c r="O37" s="68" t="s">
        <v>284</v>
      </c>
      <c r="P37" s="12"/>
      <c r="Q37" s="26" t="s">
        <v>284</v>
      </c>
      <c r="R37" s="68" t="s">
        <v>284</v>
      </c>
      <c r="S37" s="41"/>
      <c r="T37" s="26" t="s">
        <v>284</v>
      </c>
      <c r="U37" s="68" t="s">
        <v>284</v>
      </c>
      <c r="V37" s="26" t="s">
        <v>284</v>
      </c>
      <c r="W37" s="69" t="s">
        <v>284</v>
      </c>
      <c r="X37" s="60" t="s">
        <v>284</v>
      </c>
    </row>
    <row r="38" spans="1:24" s="23" customFormat="1" ht="113.25" customHeight="1" x14ac:dyDescent="0.3">
      <c r="A38" s="9" t="s">
        <v>41</v>
      </c>
      <c r="B38" s="9" t="s">
        <v>65</v>
      </c>
      <c r="C38" s="9" t="s">
        <v>299</v>
      </c>
      <c r="D38" s="10" t="s">
        <v>301</v>
      </c>
      <c r="E38" s="20" t="s">
        <v>426</v>
      </c>
      <c r="F38" s="20" t="s">
        <v>426</v>
      </c>
      <c r="G38" s="14">
        <v>48886200</v>
      </c>
      <c r="H38" s="12">
        <v>11000000</v>
      </c>
      <c r="I38" s="22" t="s">
        <v>402</v>
      </c>
      <c r="J38" s="9" t="s">
        <v>513</v>
      </c>
      <c r="K38" s="9" t="s">
        <v>279</v>
      </c>
      <c r="L38" s="10" t="s">
        <v>281</v>
      </c>
      <c r="M38" s="9" t="s">
        <v>251</v>
      </c>
      <c r="N38" s="9" t="s">
        <v>283</v>
      </c>
      <c r="O38" s="68" t="s">
        <v>301</v>
      </c>
      <c r="P38" s="12"/>
      <c r="Q38" s="26" t="s">
        <v>285</v>
      </c>
      <c r="R38" s="68" t="s">
        <v>284</v>
      </c>
      <c r="S38" s="41"/>
      <c r="T38" s="26" t="s">
        <v>284</v>
      </c>
      <c r="U38" s="68" t="s">
        <v>284</v>
      </c>
      <c r="V38" s="26" t="s">
        <v>284</v>
      </c>
      <c r="W38" s="69" t="s">
        <v>284</v>
      </c>
      <c r="X38" s="60" t="s">
        <v>284</v>
      </c>
    </row>
    <row r="39" spans="1:24" s="23" customFormat="1" ht="145.19999999999999" customHeight="1" x14ac:dyDescent="0.3">
      <c r="A39" s="9" t="s">
        <v>41</v>
      </c>
      <c r="B39" s="9" t="s">
        <v>69</v>
      </c>
      <c r="C39" s="9" t="s">
        <v>70</v>
      </c>
      <c r="D39" s="9" t="s">
        <v>504</v>
      </c>
      <c r="E39" s="20" t="s">
        <v>462</v>
      </c>
      <c r="F39" s="21">
        <v>45321</v>
      </c>
      <c r="G39" s="14">
        <v>75551400</v>
      </c>
      <c r="H39" s="12">
        <v>17000000</v>
      </c>
      <c r="I39" s="22" t="s">
        <v>402</v>
      </c>
      <c r="J39" s="9" t="s">
        <v>513</v>
      </c>
      <c r="K39" s="9" t="s">
        <v>279</v>
      </c>
      <c r="L39" s="10" t="s">
        <v>278</v>
      </c>
      <c r="M39" s="9" t="s">
        <v>252</v>
      </c>
      <c r="N39" s="9" t="s">
        <v>283</v>
      </c>
      <c r="O39" s="37">
        <v>67785191.609999999</v>
      </c>
      <c r="P39" s="12">
        <v>15252507</v>
      </c>
      <c r="Q39" s="26" t="s">
        <v>289</v>
      </c>
      <c r="R39" s="68" t="s">
        <v>284</v>
      </c>
      <c r="S39" s="41"/>
      <c r="T39" s="26" t="s">
        <v>284</v>
      </c>
      <c r="U39" s="68" t="s">
        <v>284</v>
      </c>
      <c r="V39" s="26" t="s">
        <v>284</v>
      </c>
      <c r="W39" s="69" t="s">
        <v>284</v>
      </c>
      <c r="X39" s="60" t="s">
        <v>284</v>
      </c>
    </row>
    <row r="40" spans="1:24" s="23" customFormat="1" ht="140.4" customHeight="1" x14ac:dyDescent="0.3">
      <c r="A40" s="9" t="s">
        <v>41</v>
      </c>
      <c r="B40" s="9" t="s">
        <v>69</v>
      </c>
      <c r="C40" s="9" t="s">
        <v>71</v>
      </c>
      <c r="D40" s="9" t="s">
        <v>504</v>
      </c>
      <c r="E40" s="20" t="s">
        <v>462</v>
      </c>
      <c r="F40" s="21">
        <v>45321</v>
      </c>
      <c r="G40" s="14">
        <v>17776800</v>
      </c>
      <c r="H40" s="12">
        <v>4000000</v>
      </c>
      <c r="I40" s="22" t="s">
        <v>402</v>
      </c>
      <c r="J40" s="9" t="s">
        <v>513</v>
      </c>
      <c r="K40" s="9" t="s">
        <v>279</v>
      </c>
      <c r="L40" s="10" t="s">
        <v>278</v>
      </c>
      <c r="M40" s="9" t="s">
        <v>252</v>
      </c>
      <c r="N40" s="9" t="s">
        <v>283</v>
      </c>
      <c r="O40" s="37">
        <v>16654608.390000001</v>
      </c>
      <c r="P40" s="12">
        <v>3747493</v>
      </c>
      <c r="Q40" s="26" t="s">
        <v>289</v>
      </c>
      <c r="R40" s="68" t="s">
        <v>284</v>
      </c>
      <c r="S40" s="41"/>
      <c r="T40" s="26" t="s">
        <v>284</v>
      </c>
      <c r="U40" s="68" t="s">
        <v>284</v>
      </c>
      <c r="V40" s="26" t="s">
        <v>284</v>
      </c>
      <c r="W40" s="69" t="s">
        <v>284</v>
      </c>
      <c r="X40" s="60" t="s">
        <v>284</v>
      </c>
    </row>
    <row r="41" spans="1:24" s="23" customFormat="1" ht="122.25" customHeight="1" x14ac:dyDescent="0.3">
      <c r="A41" s="9" t="s">
        <v>41</v>
      </c>
      <c r="B41" s="9" t="s">
        <v>72</v>
      </c>
      <c r="C41" s="9" t="s">
        <v>74</v>
      </c>
      <c r="D41" s="9" t="s">
        <v>359</v>
      </c>
      <c r="E41" s="20" t="s">
        <v>427</v>
      </c>
      <c r="F41" s="21" t="s">
        <v>431</v>
      </c>
      <c r="G41" s="14">
        <v>45180786.030000001</v>
      </c>
      <c r="H41" s="12">
        <v>10166236</v>
      </c>
      <c r="I41" s="22" t="s">
        <v>402</v>
      </c>
      <c r="J41" s="9" t="s">
        <v>513</v>
      </c>
      <c r="K41" s="9" t="s">
        <v>279</v>
      </c>
      <c r="L41" s="10" t="s">
        <v>278</v>
      </c>
      <c r="M41" s="9" t="s">
        <v>253</v>
      </c>
      <c r="N41" s="9" t="s">
        <v>283</v>
      </c>
      <c r="O41" s="37">
        <v>26665200</v>
      </c>
      <c r="P41" s="12">
        <v>6000000</v>
      </c>
      <c r="Q41" s="26" t="s">
        <v>289</v>
      </c>
      <c r="R41" s="68" t="s">
        <v>284</v>
      </c>
      <c r="S41" s="41"/>
      <c r="T41" s="26" t="s">
        <v>284</v>
      </c>
      <c r="U41" s="68" t="s">
        <v>284</v>
      </c>
      <c r="V41" s="26" t="s">
        <v>284</v>
      </c>
      <c r="W41" s="69" t="s">
        <v>284</v>
      </c>
      <c r="X41" s="60" t="s">
        <v>284</v>
      </c>
    </row>
    <row r="42" spans="1:24" s="23" customFormat="1" ht="163.5" customHeight="1" x14ac:dyDescent="0.3">
      <c r="A42" s="9" t="s">
        <v>41</v>
      </c>
      <c r="B42" s="9" t="s">
        <v>73</v>
      </c>
      <c r="C42" s="9" t="s">
        <v>75</v>
      </c>
      <c r="D42" s="9" t="s">
        <v>356</v>
      </c>
      <c r="E42" s="20" t="s">
        <v>427</v>
      </c>
      <c r="F42" s="21" t="s">
        <v>431</v>
      </c>
      <c r="G42" s="14">
        <v>43996433.399999999</v>
      </c>
      <c r="H42" s="12">
        <v>9899742</v>
      </c>
      <c r="I42" s="22" t="s">
        <v>402</v>
      </c>
      <c r="J42" s="9" t="s">
        <v>513</v>
      </c>
      <c r="K42" s="9" t="s">
        <v>279</v>
      </c>
      <c r="L42" s="10" t="s">
        <v>278</v>
      </c>
      <c r="M42" s="9" t="s">
        <v>253</v>
      </c>
      <c r="N42" s="9" t="s">
        <v>283</v>
      </c>
      <c r="O42" s="68" t="s">
        <v>284</v>
      </c>
      <c r="P42" s="12"/>
      <c r="Q42" s="26" t="s">
        <v>284</v>
      </c>
      <c r="R42" s="68" t="s">
        <v>284</v>
      </c>
      <c r="S42" s="41"/>
      <c r="T42" s="26" t="s">
        <v>284</v>
      </c>
      <c r="U42" s="68" t="s">
        <v>284</v>
      </c>
      <c r="V42" s="26" t="s">
        <v>284</v>
      </c>
      <c r="W42" s="69" t="s">
        <v>284</v>
      </c>
      <c r="X42" s="60" t="s">
        <v>284</v>
      </c>
    </row>
    <row r="43" spans="1:24" s="23" customFormat="1" ht="122.25" customHeight="1" x14ac:dyDescent="0.3">
      <c r="A43" s="9" t="s">
        <v>41</v>
      </c>
      <c r="B43" s="9" t="s">
        <v>73</v>
      </c>
      <c r="C43" s="9" t="s">
        <v>76</v>
      </c>
      <c r="D43" s="10" t="s">
        <v>301</v>
      </c>
      <c r="E43" s="20" t="s">
        <v>427</v>
      </c>
      <c r="F43" s="21" t="s">
        <v>431</v>
      </c>
      <c r="G43" s="14">
        <v>4444200</v>
      </c>
      <c r="H43" s="12">
        <v>1000000</v>
      </c>
      <c r="I43" s="22" t="s">
        <v>402</v>
      </c>
      <c r="J43" s="9" t="s">
        <v>513</v>
      </c>
      <c r="K43" s="9" t="s">
        <v>279</v>
      </c>
      <c r="L43" s="10" t="s">
        <v>278</v>
      </c>
      <c r="M43" s="9" t="s">
        <v>253</v>
      </c>
      <c r="N43" s="9" t="s">
        <v>283</v>
      </c>
      <c r="O43" s="68" t="s">
        <v>284</v>
      </c>
      <c r="P43" s="12"/>
      <c r="Q43" s="26" t="s">
        <v>284</v>
      </c>
      <c r="R43" s="68" t="s">
        <v>284</v>
      </c>
      <c r="S43" s="41"/>
      <c r="T43" s="26" t="s">
        <v>284</v>
      </c>
      <c r="U43" s="68" t="s">
        <v>284</v>
      </c>
      <c r="V43" s="26" t="s">
        <v>284</v>
      </c>
      <c r="W43" s="69" t="s">
        <v>284</v>
      </c>
      <c r="X43" s="60" t="s">
        <v>284</v>
      </c>
    </row>
    <row r="44" spans="1:24" s="23" customFormat="1" ht="136.5" customHeight="1" x14ac:dyDescent="0.3">
      <c r="A44" s="9" t="s">
        <v>41</v>
      </c>
      <c r="B44" s="9" t="s">
        <v>77</v>
      </c>
      <c r="C44" s="9" t="s">
        <v>78</v>
      </c>
      <c r="D44" s="9" t="s">
        <v>483</v>
      </c>
      <c r="E44" s="20">
        <v>45218</v>
      </c>
      <c r="F44" s="36" t="s">
        <v>507</v>
      </c>
      <c r="G44" s="14">
        <v>68950696.390000001</v>
      </c>
      <c r="H44" s="12">
        <v>15514760</v>
      </c>
      <c r="I44" s="22" t="s">
        <v>301</v>
      </c>
      <c r="J44" s="9" t="s">
        <v>513</v>
      </c>
      <c r="K44" s="9" t="s">
        <v>279</v>
      </c>
      <c r="L44" s="10" t="s">
        <v>278</v>
      </c>
      <c r="M44" s="9" t="s">
        <v>254</v>
      </c>
      <c r="N44" s="9" t="s">
        <v>283</v>
      </c>
      <c r="O44" s="68" t="s">
        <v>284</v>
      </c>
      <c r="P44" s="12"/>
      <c r="Q44" s="26" t="s">
        <v>284</v>
      </c>
      <c r="R44" s="68" t="s">
        <v>284</v>
      </c>
      <c r="S44" s="41"/>
      <c r="T44" s="26" t="s">
        <v>284</v>
      </c>
      <c r="U44" s="68" t="s">
        <v>284</v>
      </c>
      <c r="V44" s="26" t="s">
        <v>284</v>
      </c>
      <c r="W44" s="69" t="s">
        <v>284</v>
      </c>
      <c r="X44" s="60" t="s">
        <v>284</v>
      </c>
    </row>
    <row r="45" spans="1:24" s="23" customFormat="1" ht="126.6" customHeight="1" x14ac:dyDescent="0.3">
      <c r="A45" s="9" t="s">
        <v>41</v>
      </c>
      <c r="B45" s="9" t="s">
        <v>77</v>
      </c>
      <c r="C45" s="9" t="s">
        <v>79</v>
      </c>
      <c r="D45" s="9" t="s">
        <v>483</v>
      </c>
      <c r="E45" s="20">
        <v>45218</v>
      </c>
      <c r="F45" s="21" t="s">
        <v>508</v>
      </c>
      <c r="G45" s="14">
        <v>6666300</v>
      </c>
      <c r="H45" s="12">
        <v>1500000</v>
      </c>
      <c r="I45" s="22" t="s">
        <v>301</v>
      </c>
      <c r="J45" s="9" t="s">
        <v>513</v>
      </c>
      <c r="K45" s="9" t="s">
        <v>279</v>
      </c>
      <c r="L45" s="10" t="s">
        <v>278</v>
      </c>
      <c r="M45" s="9" t="s">
        <v>254</v>
      </c>
      <c r="N45" s="9" t="s">
        <v>283</v>
      </c>
      <c r="O45" s="68" t="s">
        <v>284</v>
      </c>
      <c r="P45" s="12"/>
      <c r="Q45" s="26" t="s">
        <v>284</v>
      </c>
      <c r="R45" s="68" t="s">
        <v>284</v>
      </c>
      <c r="S45" s="41"/>
      <c r="T45" s="26" t="s">
        <v>284</v>
      </c>
      <c r="U45" s="68" t="s">
        <v>284</v>
      </c>
      <c r="V45" s="26" t="s">
        <v>284</v>
      </c>
      <c r="W45" s="69" t="s">
        <v>284</v>
      </c>
      <c r="X45" s="60" t="s">
        <v>284</v>
      </c>
    </row>
    <row r="46" spans="1:24" s="23" customFormat="1" ht="409.6" customHeight="1" x14ac:dyDescent="0.3">
      <c r="A46" s="9" t="s">
        <v>41</v>
      </c>
      <c r="B46" s="9" t="s">
        <v>77</v>
      </c>
      <c r="C46" s="9" t="s">
        <v>80</v>
      </c>
      <c r="D46" s="9" t="s">
        <v>451</v>
      </c>
      <c r="E46" s="123">
        <v>45236</v>
      </c>
      <c r="F46" s="123">
        <v>45266</v>
      </c>
      <c r="G46" s="125">
        <v>11668379.369999999</v>
      </c>
      <c r="H46" s="55" t="s">
        <v>496</v>
      </c>
      <c r="I46" s="132">
        <v>686375.26</v>
      </c>
      <c r="J46" s="9" t="s">
        <v>513</v>
      </c>
      <c r="K46" s="9" t="s">
        <v>279</v>
      </c>
      <c r="L46" s="10" t="s">
        <v>281</v>
      </c>
      <c r="M46" s="9" t="s">
        <v>254</v>
      </c>
      <c r="N46" s="131" t="s">
        <v>528</v>
      </c>
      <c r="O46" s="37" t="s">
        <v>284</v>
      </c>
      <c r="P46" s="9" t="s">
        <v>496</v>
      </c>
      <c r="Q46" s="62" t="s">
        <v>284</v>
      </c>
      <c r="R46" s="146" t="s">
        <v>284</v>
      </c>
      <c r="S46" s="60" t="s">
        <v>496</v>
      </c>
      <c r="T46" s="62" t="s">
        <v>284</v>
      </c>
      <c r="U46" s="68" t="s">
        <v>284</v>
      </c>
      <c r="V46" s="26" t="s">
        <v>284</v>
      </c>
      <c r="W46" s="69" t="s">
        <v>284</v>
      </c>
      <c r="X46" s="60" t="s">
        <v>284</v>
      </c>
    </row>
    <row r="47" spans="1:24" s="23" customFormat="1" ht="139.19999999999999" customHeight="1" x14ac:dyDescent="0.3">
      <c r="A47" s="9" t="s">
        <v>41</v>
      </c>
      <c r="B47" s="9" t="s">
        <v>77</v>
      </c>
      <c r="C47" s="9" t="s">
        <v>80</v>
      </c>
      <c r="D47" s="9" t="s">
        <v>451</v>
      </c>
      <c r="E47" s="147">
        <v>45321</v>
      </c>
      <c r="F47" s="147">
        <v>45351</v>
      </c>
      <c r="G47" s="14">
        <v>12750009.82</v>
      </c>
      <c r="H47" s="134"/>
      <c r="I47" s="44" t="s">
        <v>301</v>
      </c>
      <c r="J47" s="9" t="s">
        <v>513</v>
      </c>
      <c r="K47" s="9" t="s">
        <v>279</v>
      </c>
      <c r="L47" s="10" t="s">
        <v>281</v>
      </c>
      <c r="M47" s="9" t="s">
        <v>254</v>
      </c>
      <c r="N47" s="9" t="s">
        <v>283</v>
      </c>
      <c r="O47" s="140" t="s">
        <v>284</v>
      </c>
      <c r="P47" s="9"/>
      <c r="Q47" s="141" t="s">
        <v>284</v>
      </c>
      <c r="R47" s="140" t="s">
        <v>284</v>
      </c>
      <c r="S47" s="142"/>
      <c r="T47" s="141" t="s">
        <v>284</v>
      </c>
      <c r="U47" s="143" t="s">
        <v>284</v>
      </c>
      <c r="V47" s="144" t="s">
        <v>284</v>
      </c>
      <c r="W47" s="145" t="s">
        <v>284</v>
      </c>
      <c r="X47" s="142" t="s">
        <v>284</v>
      </c>
    </row>
    <row r="48" spans="1:24" s="23" customFormat="1" ht="139.19999999999999" customHeight="1" x14ac:dyDescent="0.3">
      <c r="A48" s="9" t="s">
        <v>41</v>
      </c>
      <c r="B48" s="9" t="s">
        <v>77</v>
      </c>
      <c r="C48" s="9" t="s">
        <v>80</v>
      </c>
      <c r="D48" s="9" t="s">
        <v>451</v>
      </c>
      <c r="E48" s="147">
        <v>45323</v>
      </c>
      <c r="F48" s="147">
        <v>45351</v>
      </c>
      <c r="G48" s="148">
        <v>22096603.079999998</v>
      </c>
      <c r="H48" s="134"/>
      <c r="I48" s="44" t="s">
        <v>301</v>
      </c>
      <c r="J48" s="9" t="s">
        <v>513</v>
      </c>
      <c r="K48" s="9" t="s">
        <v>279</v>
      </c>
      <c r="L48" s="10" t="s">
        <v>281</v>
      </c>
      <c r="M48" s="9" t="s">
        <v>254</v>
      </c>
      <c r="N48" s="9" t="s">
        <v>283</v>
      </c>
      <c r="O48" s="140" t="s">
        <v>284</v>
      </c>
      <c r="P48" s="9"/>
      <c r="Q48" s="141" t="s">
        <v>284</v>
      </c>
      <c r="R48" s="140" t="s">
        <v>284</v>
      </c>
      <c r="S48" s="142"/>
      <c r="T48" s="141" t="s">
        <v>284</v>
      </c>
      <c r="U48" s="143" t="s">
        <v>284</v>
      </c>
      <c r="V48" s="144" t="s">
        <v>284</v>
      </c>
      <c r="W48" s="145" t="s">
        <v>284</v>
      </c>
      <c r="X48" s="142" t="s">
        <v>284</v>
      </c>
    </row>
    <row r="49" spans="1:24" s="23" customFormat="1" ht="150.75" customHeight="1" x14ac:dyDescent="0.3">
      <c r="A49" s="9" t="s">
        <v>41</v>
      </c>
      <c r="B49" s="9" t="s">
        <v>81</v>
      </c>
      <c r="C49" s="9" t="s">
        <v>84</v>
      </c>
      <c r="D49" s="9" t="s">
        <v>484</v>
      </c>
      <c r="E49" s="20" t="s">
        <v>427</v>
      </c>
      <c r="F49" s="21" t="s">
        <v>437</v>
      </c>
      <c r="G49" s="14">
        <v>31109400</v>
      </c>
      <c r="H49" s="12">
        <v>7000000</v>
      </c>
      <c r="I49" s="22" t="s">
        <v>402</v>
      </c>
      <c r="J49" s="9" t="s">
        <v>513</v>
      </c>
      <c r="K49" s="9" t="s">
        <v>279</v>
      </c>
      <c r="L49" s="10" t="s">
        <v>278</v>
      </c>
      <c r="M49" s="9" t="s">
        <v>254</v>
      </c>
      <c r="N49" s="9" t="s">
        <v>283</v>
      </c>
      <c r="O49" s="68" t="s">
        <v>284</v>
      </c>
      <c r="P49" s="12"/>
      <c r="Q49" s="26" t="s">
        <v>284</v>
      </c>
      <c r="R49" s="68" t="s">
        <v>284</v>
      </c>
      <c r="S49" s="41"/>
      <c r="T49" s="26" t="s">
        <v>284</v>
      </c>
      <c r="U49" s="68" t="s">
        <v>284</v>
      </c>
      <c r="V49" s="26" t="s">
        <v>284</v>
      </c>
      <c r="W49" s="69" t="s">
        <v>284</v>
      </c>
      <c r="X49" s="60" t="s">
        <v>284</v>
      </c>
    </row>
    <row r="50" spans="1:24" s="23" customFormat="1" ht="139.5" customHeight="1" x14ac:dyDescent="0.3">
      <c r="A50" s="9" t="s">
        <v>41</v>
      </c>
      <c r="B50" s="9" t="s">
        <v>82</v>
      </c>
      <c r="C50" s="9" t="s">
        <v>85</v>
      </c>
      <c r="D50" s="9" t="s">
        <v>484</v>
      </c>
      <c r="E50" s="20" t="s">
        <v>437</v>
      </c>
      <c r="F50" s="21" t="s">
        <v>439</v>
      </c>
      <c r="G50" s="14">
        <v>13332600</v>
      </c>
      <c r="H50" s="12">
        <v>3000000</v>
      </c>
      <c r="I50" s="22" t="s">
        <v>402</v>
      </c>
      <c r="J50" s="9" t="s">
        <v>513</v>
      </c>
      <c r="K50" s="9" t="s">
        <v>279</v>
      </c>
      <c r="L50" s="10" t="s">
        <v>278</v>
      </c>
      <c r="M50" s="9" t="s">
        <v>254</v>
      </c>
      <c r="N50" s="9" t="s">
        <v>283</v>
      </c>
      <c r="O50" s="68" t="s">
        <v>284</v>
      </c>
      <c r="P50" s="12"/>
      <c r="Q50" s="26" t="s">
        <v>284</v>
      </c>
      <c r="R50" s="68" t="s">
        <v>284</v>
      </c>
      <c r="S50" s="41"/>
      <c r="T50" s="26" t="s">
        <v>284</v>
      </c>
      <c r="U50" s="68" t="s">
        <v>284</v>
      </c>
      <c r="V50" s="26" t="s">
        <v>284</v>
      </c>
      <c r="W50" s="69" t="s">
        <v>284</v>
      </c>
      <c r="X50" s="60" t="s">
        <v>284</v>
      </c>
    </row>
    <row r="51" spans="1:24" s="23" customFormat="1" ht="120.75" customHeight="1" x14ac:dyDescent="0.3">
      <c r="A51" s="9" t="s">
        <v>41</v>
      </c>
      <c r="B51" s="9" t="s">
        <v>83</v>
      </c>
      <c r="C51" s="9" t="s">
        <v>86</v>
      </c>
      <c r="D51" s="9" t="s">
        <v>357</v>
      </c>
      <c r="E51" s="20" t="s">
        <v>433</v>
      </c>
      <c r="F51" s="21" t="s">
        <v>434</v>
      </c>
      <c r="G51" s="14">
        <v>22221000</v>
      </c>
      <c r="H51" s="12">
        <v>5000000</v>
      </c>
      <c r="I51" s="22" t="s">
        <v>402</v>
      </c>
      <c r="J51" s="9" t="s">
        <v>513</v>
      </c>
      <c r="K51" s="9" t="s">
        <v>279</v>
      </c>
      <c r="L51" s="10" t="s">
        <v>278</v>
      </c>
      <c r="M51" s="9" t="s">
        <v>254</v>
      </c>
      <c r="N51" s="9" t="s">
        <v>283</v>
      </c>
      <c r="O51" s="37">
        <v>18961157.079999998</v>
      </c>
      <c r="P51" s="12">
        <v>4266495</v>
      </c>
      <c r="Q51" s="26" t="s">
        <v>308</v>
      </c>
      <c r="R51" s="68" t="s">
        <v>284</v>
      </c>
      <c r="S51" s="41"/>
      <c r="T51" s="26" t="s">
        <v>284</v>
      </c>
      <c r="U51" s="68" t="s">
        <v>284</v>
      </c>
      <c r="V51" s="26" t="s">
        <v>284</v>
      </c>
      <c r="W51" s="69" t="s">
        <v>284</v>
      </c>
      <c r="X51" s="60" t="s">
        <v>284</v>
      </c>
    </row>
    <row r="52" spans="1:24" s="23" customFormat="1" ht="110.25" customHeight="1" x14ac:dyDescent="0.3">
      <c r="A52" s="9" t="s">
        <v>41</v>
      </c>
      <c r="B52" s="9" t="s">
        <v>87</v>
      </c>
      <c r="C52" s="9" t="s">
        <v>47</v>
      </c>
      <c r="D52" s="9" t="s">
        <v>306</v>
      </c>
      <c r="E52" s="20">
        <v>45264</v>
      </c>
      <c r="F52" s="21">
        <v>45278</v>
      </c>
      <c r="G52" s="126">
        <v>66663000.000000007</v>
      </c>
      <c r="H52" s="22" t="s">
        <v>301</v>
      </c>
      <c r="I52" s="22" t="s">
        <v>301</v>
      </c>
      <c r="J52" s="9" t="s">
        <v>513</v>
      </c>
      <c r="K52" s="9" t="s">
        <v>541</v>
      </c>
      <c r="L52" s="10" t="s">
        <v>281</v>
      </c>
      <c r="M52" s="9" t="s">
        <v>249</v>
      </c>
      <c r="N52" s="9" t="s">
        <v>283</v>
      </c>
      <c r="O52" s="68" t="s">
        <v>284</v>
      </c>
      <c r="P52" s="12"/>
      <c r="Q52" s="26" t="s">
        <v>284</v>
      </c>
      <c r="R52" s="68" t="s">
        <v>284</v>
      </c>
      <c r="S52" s="41"/>
      <c r="T52" s="26" t="s">
        <v>284</v>
      </c>
      <c r="U52" s="68" t="s">
        <v>284</v>
      </c>
      <c r="V52" s="26" t="s">
        <v>284</v>
      </c>
      <c r="W52" s="69" t="s">
        <v>284</v>
      </c>
      <c r="X52" s="60" t="s">
        <v>284</v>
      </c>
    </row>
    <row r="53" spans="1:24" s="23" customFormat="1" ht="117.75" customHeight="1" x14ac:dyDescent="0.3">
      <c r="A53" s="9" t="s">
        <v>41</v>
      </c>
      <c r="B53" s="9" t="s">
        <v>88</v>
      </c>
      <c r="C53" s="9" t="s">
        <v>47</v>
      </c>
      <c r="D53" s="9" t="s">
        <v>352</v>
      </c>
      <c r="E53" s="20" t="s">
        <v>433</v>
      </c>
      <c r="F53" s="20" t="s">
        <v>432</v>
      </c>
      <c r="G53" s="14">
        <v>91966000</v>
      </c>
      <c r="H53" s="12">
        <v>20000000</v>
      </c>
      <c r="I53" s="22" t="s">
        <v>402</v>
      </c>
      <c r="J53" s="9" t="s">
        <v>513</v>
      </c>
      <c r="K53" s="9" t="s">
        <v>279</v>
      </c>
      <c r="L53" s="10" t="s">
        <v>281</v>
      </c>
      <c r="M53" s="9" t="s">
        <v>249</v>
      </c>
      <c r="N53" s="9" t="s">
        <v>283</v>
      </c>
      <c r="O53" s="68" t="s">
        <v>284</v>
      </c>
      <c r="P53" s="12"/>
      <c r="Q53" s="26" t="s">
        <v>284</v>
      </c>
      <c r="R53" s="68" t="s">
        <v>284</v>
      </c>
      <c r="S53" s="41"/>
      <c r="T53" s="26" t="s">
        <v>284</v>
      </c>
      <c r="U53" s="68" t="s">
        <v>284</v>
      </c>
      <c r="V53" s="26" t="s">
        <v>284</v>
      </c>
      <c r="W53" s="69" t="s">
        <v>284</v>
      </c>
      <c r="X53" s="60" t="s">
        <v>284</v>
      </c>
    </row>
    <row r="54" spans="1:24" s="23" customFormat="1" ht="109.95" customHeight="1" x14ac:dyDescent="0.3">
      <c r="A54" s="9" t="s">
        <v>41</v>
      </c>
      <c r="B54" s="9" t="s">
        <v>90</v>
      </c>
      <c r="C54" s="9" t="s">
        <v>54</v>
      </c>
      <c r="D54" s="28" t="s">
        <v>355</v>
      </c>
      <c r="E54" s="20" t="s">
        <v>427</v>
      </c>
      <c r="F54" s="20" t="s">
        <v>431</v>
      </c>
      <c r="G54" s="14">
        <v>4444200</v>
      </c>
      <c r="H54" s="12">
        <v>1000000</v>
      </c>
      <c r="I54" s="22" t="s">
        <v>402</v>
      </c>
      <c r="J54" s="9" t="s">
        <v>513</v>
      </c>
      <c r="K54" s="9" t="s">
        <v>279</v>
      </c>
      <c r="L54" s="10" t="s">
        <v>281</v>
      </c>
      <c r="M54" s="9" t="s">
        <v>249</v>
      </c>
      <c r="N54" s="9" t="s">
        <v>283</v>
      </c>
      <c r="O54" s="68" t="s">
        <v>284</v>
      </c>
      <c r="P54" s="12"/>
      <c r="Q54" s="26" t="s">
        <v>284</v>
      </c>
      <c r="R54" s="68" t="s">
        <v>284</v>
      </c>
      <c r="S54" s="41"/>
      <c r="T54" s="26" t="s">
        <v>284</v>
      </c>
      <c r="U54" s="68" t="s">
        <v>284</v>
      </c>
      <c r="V54" s="26" t="s">
        <v>284</v>
      </c>
      <c r="W54" s="69" t="s">
        <v>284</v>
      </c>
      <c r="X54" s="60" t="s">
        <v>284</v>
      </c>
    </row>
    <row r="55" spans="1:24" s="23" customFormat="1" ht="138.6" customHeight="1" x14ac:dyDescent="0.3">
      <c r="A55" s="9" t="s">
        <v>41</v>
      </c>
      <c r="B55" s="9" t="s">
        <v>89</v>
      </c>
      <c r="C55" s="9" t="s">
        <v>58</v>
      </c>
      <c r="D55" s="9" t="s">
        <v>356</v>
      </c>
      <c r="E55" s="20" t="s">
        <v>434</v>
      </c>
      <c r="F55" s="20" t="s">
        <v>429</v>
      </c>
      <c r="G55" s="14">
        <v>17776800</v>
      </c>
      <c r="H55" s="12">
        <v>4000000</v>
      </c>
      <c r="I55" s="22" t="s">
        <v>402</v>
      </c>
      <c r="J55" s="9" t="s">
        <v>513</v>
      </c>
      <c r="K55" s="9" t="s">
        <v>279</v>
      </c>
      <c r="L55" s="10" t="s">
        <v>281</v>
      </c>
      <c r="M55" s="9" t="s">
        <v>250</v>
      </c>
      <c r="N55" s="9" t="s">
        <v>283</v>
      </c>
      <c r="O55" s="68" t="s">
        <v>284</v>
      </c>
      <c r="P55" s="12"/>
      <c r="Q55" s="26" t="s">
        <v>284</v>
      </c>
      <c r="R55" s="68" t="s">
        <v>284</v>
      </c>
      <c r="S55" s="41"/>
      <c r="T55" s="26" t="s">
        <v>284</v>
      </c>
      <c r="U55" s="68" t="s">
        <v>284</v>
      </c>
      <c r="V55" s="26" t="s">
        <v>284</v>
      </c>
      <c r="W55" s="69" t="s">
        <v>284</v>
      </c>
      <c r="X55" s="60" t="s">
        <v>284</v>
      </c>
    </row>
    <row r="56" spans="1:24" s="23" customFormat="1" ht="156" customHeight="1" x14ac:dyDescent="0.3">
      <c r="A56" s="9" t="s">
        <v>41</v>
      </c>
      <c r="B56" s="9" t="s">
        <v>91</v>
      </c>
      <c r="C56" s="9" t="s">
        <v>59</v>
      </c>
      <c r="D56" s="9" t="s">
        <v>306</v>
      </c>
      <c r="E56" s="20">
        <v>45264</v>
      </c>
      <c r="F56" s="21">
        <v>45278</v>
      </c>
      <c r="G56" s="14">
        <v>71107200</v>
      </c>
      <c r="H56" s="12">
        <v>16000000</v>
      </c>
      <c r="I56" s="22" t="s">
        <v>301</v>
      </c>
      <c r="J56" s="9" t="s">
        <v>513</v>
      </c>
      <c r="K56" s="9" t="s">
        <v>541</v>
      </c>
      <c r="L56" s="10" t="s">
        <v>281</v>
      </c>
      <c r="M56" s="9" t="s">
        <v>250</v>
      </c>
      <c r="N56" s="9" t="s">
        <v>283</v>
      </c>
      <c r="O56" s="68" t="s">
        <v>284</v>
      </c>
      <c r="P56" s="12"/>
      <c r="Q56" s="26" t="s">
        <v>284</v>
      </c>
      <c r="R56" s="68" t="s">
        <v>284</v>
      </c>
      <c r="S56" s="41"/>
      <c r="T56" s="26" t="s">
        <v>284</v>
      </c>
      <c r="U56" s="68" t="s">
        <v>284</v>
      </c>
      <c r="V56" s="26" t="s">
        <v>284</v>
      </c>
      <c r="W56" s="69" t="s">
        <v>284</v>
      </c>
      <c r="X56" s="60" t="s">
        <v>284</v>
      </c>
    </row>
    <row r="57" spans="1:24" s="23" customFormat="1" ht="126.6" customHeight="1" x14ac:dyDescent="0.3">
      <c r="A57" s="9" t="s">
        <v>41</v>
      </c>
      <c r="B57" s="9" t="s">
        <v>92</v>
      </c>
      <c r="C57" s="9" t="s">
        <v>66</v>
      </c>
      <c r="D57" s="9" t="s">
        <v>357</v>
      </c>
      <c r="E57" s="20" t="s">
        <v>285</v>
      </c>
      <c r="F57" s="20" t="s">
        <v>289</v>
      </c>
      <c r="G57" s="14">
        <v>62218800</v>
      </c>
      <c r="H57" s="12">
        <v>14000000</v>
      </c>
      <c r="I57" s="22" t="s">
        <v>402</v>
      </c>
      <c r="J57" s="9" t="s">
        <v>513</v>
      </c>
      <c r="K57" s="9" t="s">
        <v>279</v>
      </c>
      <c r="L57" s="10" t="s">
        <v>281</v>
      </c>
      <c r="M57" s="9" t="s">
        <v>251</v>
      </c>
      <c r="N57" s="9" t="s">
        <v>283</v>
      </c>
      <c r="O57" s="68" t="s">
        <v>284</v>
      </c>
      <c r="P57" s="12"/>
      <c r="Q57" s="26" t="s">
        <v>284</v>
      </c>
      <c r="R57" s="68" t="s">
        <v>284</v>
      </c>
      <c r="S57" s="41"/>
      <c r="T57" s="26" t="s">
        <v>284</v>
      </c>
      <c r="U57" s="68" t="s">
        <v>284</v>
      </c>
      <c r="V57" s="26" t="s">
        <v>284</v>
      </c>
      <c r="W57" s="69" t="s">
        <v>284</v>
      </c>
      <c r="X57" s="60" t="s">
        <v>284</v>
      </c>
    </row>
    <row r="58" spans="1:24" s="23" customFormat="1" ht="117" customHeight="1" x14ac:dyDescent="0.3">
      <c r="A58" s="9" t="s">
        <v>41</v>
      </c>
      <c r="B58" s="9" t="s">
        <v>92</v>
      </c>
      <c r="C58" s="9" t="s">
        <v>67</v>
      </c>
      <c r="D58" s="9" t="s">
        <v>357</v>
      </c>
      <c r="E58" s="20" t="s">
        <v>285</v>
      </c>
      <c r="F58" s="20" t="s">
        <v>289</v>
      </c>
      <c r="G58" s="14">
        <v>26665200</v>
      </c>
      <c r="H58" s="12">
        <v>6000000</v>
      </c>
      <c r="I58" s="22" t="s">
        <v>402</v>
      </c>
      <c r="J58" s="9" t="s">
        <v>513</v>
      </c>
      <c r="K58" s="9" t="s">
        <v>279</v>
      </c>
      <c r="L58" s="10" t="s">
        <v>281</v>
      </c>
      <c r="M58" s="9" t="s">
        <v>251</v>
      </c>
      <c r="N58" s="9" t="s">
        <v>283</v>
      </c>
      <c r="O58" s="68" t="s">
        <v>284</v>
      </c>
      <c r="P58" s="12"/>
      <c r="Q58" s="26" t="s">
        <v>284</v>
      </c>
      <c r="R58" s="68" t="s">
        <v>284</v>
      </c>
      <c r="S58" s="41"/>
      <c r="T58" s="26" t="s">
        <v>284</v>
      </c>
      <c r="U58" s="68" t="s">
        <v>284</v>
      </c>
      <c r="V58" s="26" t="s">
        <v>284</v>
      </c>
      <c r="W58" s="69" t="s">
        <v>284</v>
      </c>
      <c r="X58" s="60" t="s">
        <v>284</v>
      </c>
    </row>
    <row r="59" spans="1:24" s="23" customFormat="1" ht="123" customHeight="1" x14ac:dyDescent="0.3">
      <c r="A59" s="9" t="s">
        <v>41</v>
      </c>
      <c r="B59" s="9" t="s">
        <v>93</v>
      </c>
      <c r="C59" s="9" t="s">
        <v>70</v>
      </c>
      <c r="D59" s="9" t="s">
        <v>357</v>
      </c>
      <c r="E59" s="20" t="s">
        <v>426</v>
      </c>
      <c r="F59" s="20" t="s">
        <v>289</v>
      </c>
      <c r="G59" s="14">
        <v>142214400</v>
      </c>
      <c r="H59" s="12">
        <v>32000000</v>
      </c>
      <c r="I59" s="22" t="s">
        <v>402</v>
      </c>
      <c r="J59" s="9" t="s">
        <v>513</v>
      </c>
      <c r="K59" s="9" t="s">
        <v>279</v>
      </c>
      <c r="L59" s="10" t="s">
        <v>281</v>
      </c>
      <c r="M59" s="9" t="s">
        <v>252</v>
      </c>
      <c r="N59" s="9" t="s">
        <v>283</v>
      </c>
      <c r="O59" s="68" t="s">
        <v>284</v>
      </c>
      <c r="P59" s="12"/>
      <c r="Q59" s="26" t="s">
        <v>284</v>
      </c>
      <c r="R59" s="68" t="s">
        <v>284</v>
      </c>
      <c r="S59" s="41"/>
      <c r="T59" s="26" t="s">
        <v>284</v>
      </c>
      <c r="U59" s="68" t="s">
        <v>284</v>
      </c>
      <c r="V59" s="26" t="s">
        <v>284</v>
      </c>
      <c r="W59" s="69" t="s">
        <v>284</v>
      </c>
      <c r="X59" s="60" t="s">
        <v>284</v>
      </c>
    </row>
    <row r="60" spans="1:24" s="23" customFormat="1" ht="121.2" customHeight="1" x14ac:dyDescent="0.3">
      <c r="A60" s="9" t="s">
        <v>41</v>
      </c>
      <c r="B60" s="9" t="s">
        <v>94</v>
      </c>
      <c r="C60" s="9" t="s">
        <v>71</v>
      </c>
      <c r="D60" s="9" t="s">
        <v>357</v>
      </c>
      <c r="E60" s="20" t="s">
        <v>426</v>
      </c>
      <c r="F60" s="20" t="s">
        <v>289</v>
      </c>
      <c r="G60" s="14">
        <v>35553600</v>
      </c>
      <c r="H60" s="12">
        <v>8000000</v>
      </c>
      <c r="I60" s="22" t="s">
        <v>402</v>
      </c>
      <c r="J60" s="9" t="s">
        <v>513</v>
      </c>
      <c r="K60" s="9" t="s">
        <v>279</v>
      </c>
      <c r="L60" s="10" t="s">
        <v>281</v>
      </c>
      <c r="M60" s="9" t="s">
        <v>252</v>
      </c>
      <c r="N60" s="9" t="s">
        <v>283</v>
      </c>
      <c r="O60" s="68" t="s">
        <v>284</v>
      </c>
      <c r="P60" s="12"/>
      <c r="Q60" s="26" t="s">
        <v>284</v>
      </c>
      <c r="R60" s="68" t="s">
        <v>284</v>
      </c>
      <c r="S60" s="41"/>
      <c r="T60" s="26" t="s">
        <v>284</v>
      </c>
      <c r="U60" s="68" t="s">
        <v>284</v>
      </c>
      <c r="V60" s="26" t="s">
        <v>284</v>
      </c>
      <c r="W60" s="69" t="s">
        <v>284</v>
      </c>
      <c r="X60" s="60" t="s">
        <v>284</v>
      </c>
    </row>
    <row r="61" spans="1:24" s="23" customFormat="1" ht="121.5" customHeight="1" x14ac:dyDescent="0.3">
      <c r="A61" s="9" t="s">
        <v>41</v>
      </c>
      <c r="B61" s="9" t="s">
        <v>97</v>
      </c>
      <c r="C61" s="9" t="s">
        <v>95</v>
      </c>
      <c r="D61" s="9" t="s">
        <v>359</v>
      </c>
      <c r="E61" s="20" t="s">
        <v>285</v>
      </c>
      <c r="F61" s="20" t="s">
        <v>289</v>
      </c>
      <c r="G61" s="22" t="s">
        <v>301</v>
      </c>
      <c r="H61" s="22" t="s">
        <v>301</v>
      </c>
      <c r="I61" s="22" t="s">
        <v>402</v>
      </c>
      <c r="J61" s="9" t="s">
        <v>513</v>
      </c>
      <c r="K61" s="9" t="s">
        <v>279</v>
      </c>
      <c r="L61" s="10" t="s">
        <v>281</v>
      </c>
      <c r="M61" s="9" t="s">
        <v>253</v>
      </c>
      <c r="N61" s="9" t="s">
        <v>309</v>
      </c>
      <c r="O61" s="68" t="s">
        <v>284</v>
      </c>
      <c r="P61" s="12"/>
      <c r="Q61" s="26" t="s">
        <v>284</v>
      </c>
      <c r="R61" s="68" t="s">
        <v>284</v>
      </c>
      <c r="S61" s="41"/>
      <c r="T61" s="26" t="s">
        <v>284</v>
      </c>
      <c r="U61" s="68" t="s">
        <v>284</v>
      </c>
      <c r="V61" s="26" t="s">
        <v>284</v>
      </c>
      <c r="W61" s="69" t="s">
        <v>284</v>
      </c>
      <c r="X61" s="60" t="s">
        <v>284</v>
      </c>
    </row>
    <row r="62" spans="1:24" s="23" customFormat="1" ht="142.5" customHeight="1" x14ac:dyDescent="0.3">
      <c r="A62" s="9" t="s">
        <v>41</v>
      </c>
      <c r="B62" s="9" t="s">
        <v>97</v>
      </c>
      <c r="C62" s="9" t="s">
        <v>96</v>
      </c>
      <c r="D62" s="9" t="s">
        <v>356</v>
      </c>
      <c r="E62" s="20" t="s">
        <v>285</v>
      </c>
      <c r="F62" s="20" t="s">
        <v>289</v>
      </c>
      <c r="G62" s="22" t="s">
        <v>301</v>
      </c>
      <c r="H62" s="22" t="s">
        <v>301</v>
      </c>
      <c r="I62" s="22" t="s">
        <v>402</v>
      </c>
      <c r="J62" s="9" t="s">
        <v>513</v>
      </c>
      <c r="K62" s="9" t="s">
        <v>279</v>
      </c>
      <c r="L62" s="10" t="s">
        <v>281</v>
      </c>
      <c r="M62" s="9" t="s">
        <v>253</v>
      </c>
      <c r="N62" s="9" t="s">
        <v>309</v>
      </c>
      <c r="O62" s="68" t="s">
        <v>284</v>
      </c>
      <c r="P62" s="12"/>
      <c r="Q62" s="26" t="s">
        <v>284</v>
      </c>
      <c r="R62" s="68" t="s">
        <v>284</v>
      </c>
      <c r="S62" s="41"/>
      <c r="T62" s="26" t="s">
        <v>284</v>
      </c>
      <c r="U62" s="68" t="s">
        <v>284</v>
      </c>
      <c r="V62" s="26" t="s">
        <v>284</v>
      </c>
      <c r="W62" s="69" t="s">
        <v>284</v>
      </c>
      <c r="X62" s="60" t="s">
        <v>284</v>
      </c>
    </row>
    <row r="63" spans="1:24" s="23" customFormat="1" ht="115.5" customHeight="1" x14ac:dyDescent="0.3">
      <c r="A63" s="9" t="s">
        <v>41</v>
      </c>
      <c r="B63" s="9" t="s">
        <v>97</v>
      </c>
      <c r="C63" s="9" t="s">
        <v>76</v>
      </c>
      <c r="D63" s="10" t="s">
        <v>301</v>
      </c>
      <c r="E63" s="20" t="s">
        <v>285</v>
      </c>
      <c r="F63" s="20" t="s">
        <v>289</v>
      </c>
      <c r="G63" s="22" t="s">
        <v>301</v>
      </c>
      <c r="H63" s="22" t="s">
        <v>301</v>
      </c>
      <c r="I63" s="22" t="s">
        <v>402</v>
      </c>
      <c r="J63" s="9" t="s">
        <v>513</v>
      </c>
      <c r="K63" s="9" t="s">
        <v>279</v>
      </c>
      <c r="L63" s="10" t="s">
        <v>281</v>
      </c>
      <c r="M63" s="9" t="s">
        <v>253</v>
      </c>
      <c r="N63" s="9" t="s">
        <v>309</v>
      </c>
      <c r="O63" s="68" t="s">
        <v>284</v>
      </c>
      <c r="P63" s="12"/>
      <c r="Q63" s="26" t="s">
        <v>284</v>
      </c>
      <c r="R63" s="68" t="s">
        <v>284</v>
      </c>
      <c r="S63" s="41"/>
      <c r="T63" s="26" t="s">
        <v>284</v>
      </c>
      <c r="U63" s="68" t="s">
        <v>284</v>
      </c>
      <c r="V63" s="26" t="s">
        <v>284</v>
      </c>
      <c r="W63" s="69" t="s">
        <v>284</v>
      </c>
      <c r="X63" s="60" t="s">
        <v>284</v>
      </c>
    </row>
    <row r="64" spans="1:24" s="23" customFormat="1" ht="147.75" customHeight="1" x14ac:dyDescent="0.3">
      <c r="A64" s="9" t="s">
        <v>41</v>
      </c>
      <c r="B64" s="9" t="s">
        <v>100</v>
      </c>
      <c r="C64" s="9" t="s">
        <v>98</v>
      </c>
      <c r="D64" s="9" t="s">
        <v>485</v>
      </c>
      <c r="E64" s="20" t="s">
        <v>428</v>
      </c>
      <c r="F64" s="20" t="s">
        <v>431</v>
      </c>
      <c r="G64" s="14">
        <v>57774600</v>
      </c>
      <c r="H64" s="12">
        <v>13000000</v>
      </c>
      <c r="I64" s="22" t="s">
        <v>402</v>
      </c>
      <c r="J64" s="9" t="s">
        <v>513</v>
      </c>
      <c r="K64" s="9" t="s">
        <v>279</v>
      </c>
      <c r="L64" s="10" t="s">
        <v>281</v>
      </c>
      <c r="M64" s="9" t="s">
        <v>254</v>
      </c>
      <c r="N64" s="9" t="s">
        <v>283</v>
      </c>
      <c r="O64" s="69" t="s">
        <v>284</v>
      </c>
      <c r="P64" s="12"/>
      <c r="Q64" s="60" t="s">
        <v>284</v>
      </c>
      <c r="R64" s="69" t="s">
        <v>284</v>
      </c>
      <c r="S64" s="41"/>
      <c r="T64" s="60" t="s">
        <v>284</v>
      </c>
      <c r="U64" s="69" t="s">
        <v>284</v>
      </c>
      <c r="V64" s="60" t="s">
        <v>284</v>
      </c>
      <c r="W64" s="69" t="s">
        <v>284</v>
      </c>
      <c r="X64" s="60" t="s">
        <v>284</v>
      </c>
    </row>
    <row r="65" spans="1:24" s="23" customFormat="1" ht="147.75" customHeight="1" x14ac:dyDescent="0.3">
      <c r="A65" s="9" t="s">
        <v>41</v>
      </c>
      <c r="B65" s="9" t="s">
        <v>100</v>
      </c>
      <c r="C65" s="9" t="s">
        <v>99</v>
      </c>
      <c r="D65" s="9" t="s">
        <v>484</v>
      </c>
      <c r="E65" s="20" t="s">
        <v>439</v>
      </c>
      <c r="F65" s="20" t="s">
        <v>440</v>
      </c>
      <c r="G65" s="14">
        <v>8888400</v>
      </c>
      <c r="H65" s="12">
        <v>2000000</v>
      </c>
      <c r="I65" s="22" t="s">
        <v>402</v>
      </c>
      <c r="J65" s="9" t="s">
        <v>513</v>
      </c>
      <c r="K65" s="9" t="s">
        <v>279</v>
      </c>
      <c r="L65" s="10" t="s">
        <v>281</v>
      </c>
      <c r="M65" s="9" t="s">
        <v>254</v>
      </c>
      <c r="N65" s="9" t="s">
        <v>283</v>
      </c>
      <c r="O65" s="69" t="s">
        <v>284</v>
      </c>
      <c r="P65" s="12"/>
      <c r="Q65" s="60" t="s">
        <v>284</v>
      </c>
      <c r="R65" s="69" t="s">
        <v>284</v>
      </c>
      <c r="S65" s="41"/>
      <c r="T65" s="60" t="s">
        <v>284</v>
      </c>
      <c r="U65" s="69" t="s">
        <v>284</v>
      </c>
      <c r="V65" s="60" t="s">
        <v>284</v>
      </c>
      <c r="W65" s="69" t="s">
        <v>284</v>
      </c>
      <c r="X65" s="60" t="s">
        <v>284</v>
      </c>
    </row>
    <row r="66" spans="1:24" s="23" customFormat="1" ht="242.4" customHeight="1" x14ac:dyDescent="0.3">
      <c r="A66" s="9" t="s">
        <v>103</v>
      </c>
      <c r="B66" s="9" t="s">
        <v>101</v>
      </c>
      <c r="C66" s="10" t="s">
        <v>104</v>
      </c>
      <c r="D66" s="9" t="s">
        <v>401</v>
      </c>
      <c r="E66" s="20" t="s">
        <v>434</v>
      </c>
      <c r="F66" s="21" t="s">
        <v>429</v>
      </c>
      <c r="G66" s="14">
        <v>515527200</v>
      </c>
      <c r="H66" s="12">
        <v>116000000</v>
      </c>
      <c r="I66" s="22" t="s">
        <v>402</v>
      </c>
      <c r="J66" s="9" t="s">
        <v>513</v>
      </c>
      <c r="K66" s="9" t="s">
        <v>279</v>
      </c>
      <c r="L66" s="10" t="s">
        <v>281</v>
      </c>
      <c r="M66" s="9" t="s">
        <v>255</v>
      </c>
      <c r="N66" s="9" t="s">
        <v>283</v>
      </c>
      <c r="O66" s="69" t="s">
        <v>284</v>
      </c>
      <c r="P66" s="12"/>
      <c r="Q66" s="60" t="s">
        <v>284</v>
      </c>
      <c r="R66" s="69" t="s">
        <v>284</v>
      </c>
      <c r="S66" s="41"/>
      <c r="T66" s="60" t="s">
        <v>284</v>
      </c>
      <c r="U66" s="69" t="s">
        <v>284</v>
      </c>
      <c r="V66" s="60" t="s">
        <v>284</v>
      </c>
      <c r="W66" s="69" t="s">
        <v>284</v>
      </c>
      <c r="X66" s="60" t="s">
        <v>284</v>
      </c>
    </row>
    <row r="67" spans="1:24" s="23" customFormat="1" ht="241.95" customHeight="1" x14ac:dyDescent="0.3">
      <c r="A67" s="9" t="s">
        <v>103</v>
      </c>
      <c r="B67" s="9" t="s">
        <v>102</v>
      </c>
      <c r="C67" s="10" t="s">
        <v>104</v>
      </c>
      <c r="D67" s="9" t="s">
        <v>401</v>
      </c>
      <c r="E67" s="20" t="s">
        <v>434</v>
      </c>
      <c r="F67" s="21" t="s">
        <v>429</v>
      </c>
      <c r="G67" s="14">
        <v>90023532.879999995</v>
      </c>
      <c r="H67" s="12">
        <v>20256409</v>
      </c>
      <c r="I67" s="22" t="s">
        <v>402</v>
      </c>
      <c r="J67" s="9" t="s">
        <v>513</v>
      </c>
      <c r="K67" s="9" t="s">
        <v>279</v>
      </c>
      <c r="L67" s="10" t="s">
        <v>278</v>
      </c>
      <c r="M67" s="9" t="s">
        <v>255</v>
      </c>
      <c r="N67" s="9" t="s">
        <v>283</v>
      </c>
      <c r="O67" s="69" t="s">
        <v>284</v>
      </c>
      <c r="P67" s="12"/>
      <c r="Q67" s="60" t="s">
        <v>284</v>
      </c>
      <c r="R67" s="69" t="s">
        <v>284</v>
      </c>
      <c r="S67" s="41"/>
      <c r="T67" s="60" t="s">
        <v>284</v>
      </c>
      <c r="U67" s="69" t="s">
        <v>284</v>
      </c>
      <c r="V67" s="60" t="s">
        <v>284</v>
      </c>
      <c r="W67" s="69" t="s">
        <v>284</v>
      </c>
      <c r="X67" s="60" t="s">
        <v>284</v>
      </c>
    </row>
    <row r="68" spans="1:24" s="23" customFormat="1" ht="121.2" customHeight="1" x14ac:dyDescent="0.3">
      <c r="A68" s="9" t="s">
        <v>110</v>
      </c>
      <c r="B68" s="9" t="s">
        <v>105</v>
      </c>
      <c r="C68" s="9" t="s">
        <v>111</v>
      </c>
      <c r="D68" s="9" t="s">
        <v>455</v>
      </c>
      <c r="E68" s="20" t="s">
        <v>467</v>
      </c>
      <c r="F68" s="21" t="s">
        <v>468</v>
      </c>
      <c r="G68" s="14">
        <v>399978000</v>
      </c>
      <c r="H68" s="12">
        <v>90000000</v>
      </c>
      <c r="I68" s="22" t="s">
        <v>301</v>
      </c>
      <c r="J68" s="9" t="s">
        <v>513</v>
      </c>
      <c r="K68" s="9" t="s">
        <v>279</v>
      </c>
      <c r="L68" s="10" t="s">
        <v>278</v>
      </c>
      <c r="M68" s="9" t="s">
        <v>256</v>
      </c>
      <c r="N68" s="9" t="s">
        <v>283</v>
      </c>
      <c r="O68" s="69" t="s">
        <v>284</v>
      </c>
      <c r="P68" s="12"/>
      <c r="Q68" s="60" t="s">
        <v>284</v>
      </c>
      <c r="R68" s="69" t="s">
        <v>284</v>
      </c>
      <c r="S68" s="41"/>
      <c r="T68" s="60" t="s">
        <v>284</v>
      </c>
      <c r="U68" s="69" t="s">
        <v>284</v>
      </c>
      <c r="V68" s="60" t="s">
        <v>284</v>
      </c>
      <c r="W68" s="69" t="s">
        <v>284</v>
      </c>
      <c r="X68" s="60" t="s">
        <v>284</v>
      </c>
    </row>
    <row r="69" spans="1:24" s="23" customFormat="1" ht="116.25" customHeight="1" x14ac:dyDescent="0.3">
      <c r="A69" s="9" t="s">
        <v>110</v>
      </c>
      <c r="B69" s="9" t="s">
        <v>106</v>
      </c>
      <c r="C69" s="9" t="s">
        <v>112</v>
      </c>
      <c r="D69" s="10" t="s">
        <v>301</v>
      </c>
      <c r="E69" s="20" t="s">
        <v>430</v>
      </c>
      <c r="F69" s="20" t="s">
        <v>438</v>
      </c>
      <c r="G69" s="14">
        <v>4444200</v>
      </c>
      <c r="H69" s="12">
        <v>1000000</v>
      </c>
      <c r="I69" s="22" t="s">
        <v>402</v>
      </c>
      <c r="J69" s="9" t="s">
        <v>513</v>
      </c>
      <c r="K69" s="9" t="s">
        <v>279</v>
      </c>
      <c r="L69" s="10" t="s">
        <v>278</v>
      </c>
      <c r="M69" s="9" t="s">
        <v>256</v>
      </c>
      <c r="N69" s="9" t="s">
        <v>283</v>
      </c>
      <c r="O69" s="69" t="s">
        <v>284</v>
      </c>
      <c r="P69" s="12"/>
      <c r="Q69" s="60" t="s">
        <v>284</v>
      </c>
      <c r="R69" s="69" t="s">
        <v>284</v>
      </c>
      <c r="S69" s="41"/>
      <c r="T69" s="60" t="s">
        <v>284</v>
      </c>
      <c r="U69" s="69" t="s">
        <v>284</v>
      </c>
      <c r="V69" s="60" t="s">
        <v>284</v>
      </c>
      <c r="W69" s="69" t="s">
        <v>284</v>
      </c>
      <c r="X69" s="60" t="s">
        <v>284</v>
      </c>
    </row>
    <row r="70" spans="1:24" s="23" customFormat="1" ht="130.5" customHeight="1" x14ac:dyDescent="0.3">
      <c r="A70" s="9" t="s">
        <v>110</v>
      </c>
      <c r="B70" s="9" t="s">
        <v>107</v>
      </c>
      <c r="C70" s="9" t="s">
        <v>113</v>
      </c>
      <c r="D70" s="9" t="s">
        <v>454</v>
      </c>
      <c r="E70" s="20" t="s">
        <v>467</v>
      </c>
      <c r="F70" s="21" t="s">
        <v>469</v>
      </c>
      <c r="G70" s="14">
        <v>48499021.299999997</v>
      </c>
      <c r="H70" s="12">
        <v>10912880</v>
      </c>
      <c r="I70" s="22" t="s">
        <v>402</v>
      </c>
      <c r="J70" s="9" t="s">
        <v>513</v>
      </c>
      <c r="K70" s="9" t="s">
        <v>279</v>
      </c>
      <c r="L70" s="10" t="s">
        <v>278</v>
      </c>
      <c r="M70" s="9" t="s">
        <v>256</v>
      </c>
      <c r="N70" s="9" t="s">
        <v>283</v>
      </c>
      <c r="O70" s="69" t="s">
        <v>284</v>
      </c>
      <c r="P70" s="12"/>
      <c r="Q70" s="60" t="s">
        <v>284</v>
      </c>
      <c r="R70" s="69" t="s">
        <v>284</v>
      </c>
      <c r="S70" s="41"/>
      <c r="T70" s="60" t="s">
        <v>284</v>
      </c>
      <c r="U70" s="69" t="s">
        <v>284</v>
      </c>
      <c r="V70" s="60" t="s">
        <v>284</v>
      </c>
      <c r="W70" s="69" t="s">
        <v>284</v>
      </c>
      <c r="X70" s="60" t="s">
        <v>284</v>
      </c>
    </row>
    <row r="71" spans="1:24" s="133" customFormat="1" ht="114.6" customHeight="1" x14ac:dyDescent="0.3">
      <c r="A71" s="9" t="s">
        <v>110</v>
      </c>
      <c r="B71" s="9" t="s">
        <v>108</v>
      </c>
      <c r="C71" s="9" t="s">
        <v>529</v>
      </c>
      <c r="D71" s="9" t="s">
        <v>455</v>
      </c>
      <c r="E71" s="20" t="s">
        <v>433</v>
      </c>
      <c r="F71" s="20" t="s">
        <v>426</v>
      </c>
      <c r="G71" s="29">
        <v>253319400</v>
      </c>
      <c r="H71" s="12">
        <v>63761310</v>
      </c>
      <c r="I71" s="22" t="s">
        <v>402</v>
      </c>
      <c r="J71" s="9" t="s">
        <v>513</v>
      </c>
      <c r="K71" s="9" t="s">
        <v>279</v>
      </c>
      <c r="L71" s="10" t="s">
        <v>281</v>
      </c>
      <c r="M71" s="9" t="s">
        <v>256</v>
      </c>
      <c r="N71" s="9" t="s">
        <v>283</v>
      </c>
      <c r="O71" s="69" t="s">
        <v>284</v>
      </c>
      <c r="P71" s="12"/>
      <c r="Q71" s="60" t="s">
        <v>284</v>
      </c>
      <c r="R71" s="69" t="s">
        <v>284</v>
      </c>
      <c r="S71" s="41"/>
      <c r="T71" s="60" t="s">
        <v>284</v>
      </c>
      <c r="U71" s="69" t="s">
        <v>284</v>
      </c>
      <c r="V71" s="60" t="s">
        <v>284</v>
      </c>
      <c r="W71" s="69" t="s">
        <v>284</v>
      </c>
      <c r="X71" s="60" t="s">
        <v>284</v>
      </c>
    </row>
    <row r="72" spans="1:24" s="133" customFormat="1" ht="125.25" customHeight="1" x14ac:dyDescent="0.3">
      <c r="A72" s="9" t="s">
        <v>110</v>
      </c>
      <c r="B72" s="149" t="s">
        <v>108</v>
      </c>
      <c r="C72" s="149" t="s">
        <v>530</v>
      </c>
      <c r="D72" s="149" t="s">
        <v>455</v>
      </c>
      <c r="E72" s="20" t="s">
        <v>433</v>
      </c>
      <c r="F72" s="20" t="s">
        <v>426</v>
      </c>
      <c r="G72" s="14">
        <v>30048613.899999999</v>
      </c>
      <c r="H72" s="150"/>
      <c r="I72" s="22" t="s">
        <v>402</v>
      </c>
      <c r="J72" s="9" t="s">
        <v>513</v>
      </c>
      <c r="K72" s="9" t="s">
        <v>279</v>
      </c>
      <c r="L72" s="9" t="s">
        <v>281</v>
      </c>
      <c r="M72" s="149" t="s">
        <v>256</v>
      </c>
      <c r="N72" s="149" t="s">
        <v>283</v>
      </c>
      <c r="O72" s="151" t="s">
        <v>284</v>
      </c>
      <c r="P72" s="12"/>
      <c r="Q72" s="152" t="s">
        <v>284</v>
      </c>
      <c r="R72" s="69" t="s">
        <v>284</v>
      </c>
      <c r="S72" s="153"/>
      <c r="T72" s="60" t="s">
        <v>284</v>
      </c>
      <c r="U72" s="60" t="s">
        <v>284</v>
      </c>
      <c r="V72" s="60" t="s">
        <v>284</v>
      </c>
      <c r="W72" s="60" t="s">
        <v>284</v>
      </c>
      <c r="X72" s="60" t="s">
        <v>284</v>
      </c>
    </row>
    <row r="73" spans="1:24" s="23" customFormat="1" ht="241.95" customHeight="1" x14ac:dyDescent="0.3">
      <c r="A73" s="9" t="s">
        <v>110</v>
      </c>
      <c r="B73" s="9" t="s">
        <v>109</v>
      </c>
      <c r="C73" s="9" t="s">
        <v>114</v>
      </c>
      <c r="D73" s="9" t="s">
        <v>455</v>
      </c>
      <c r="E73" s="20" t="s">
        <v>433</v>
      </c>
      <c r="F73" s="20" t="s">
        <v>426</v>
      </c>
      <c r="G73" s="14">
        <v>18533518.379999999</v>
      </c>
      <c r="H73" s="12">
        <v>4170271</v>
      </c>
      <c r="I73" s="22" t="s">
        <v>402</v>
      </c>
      <c r="J73" s="9" t="s">
        <v>513</v>
      </c>
      <c r="K73" s="9" t="s">
        <v>279</v>
      </c>
      <c r="L73" s="10" t="s">
        <v>281</v>
      </c>
      <c r="M73" s="9" t="s">
        <v>256</v>
      </c>
      <c r="N73" s="9" t="s">
        <v>283</v>
      </c>
      <c r="O73" s="69" t="s">
        <v>284</v>
      </c>
      <c r="P73" s="12"/>
      <c r="Q73" s="60" t="s">
        <v>284</v>
      </c>
      <c r="R73" s="69" t="s">
        <v>284</v>
      </c>
      <c r="S73" s="41"/>
      <c r="T73" s="60" t="s">
        <v>284</v>
      </c>
      <c r="U73" s="69" t="s">
        <v>284</v>
      </c>
      <c r="V73" s="60" t="s">
        <v>284</v>
      </c>
      <c r="W73" s="69" t="s">
        <v>284</v>
      </c>
      <c r="X73" s="60" t="s">
        <v>284</v>
      </c>
    </row>
    <row r="74" spans="1:24" s="23" customFormat="1" ht="108" customHeight="1" x14ac:dyDescent="0.3">
      <c r="A74" s="9" t="s">
        <v>110</v>
      </c>
      <c r="B74" s="9" t="s">
        <v>115</v>
      </c>
      <c r="C74" s="9" t="s">
        <v>516</v>
      </c>
      <c r="D74" s="9" t="s">
        <v>456</v>
      </c>
      <c r="E74" s="20" t="s">
        <v>426</v>
      </c>
      <c r="F74" s="21" t="s">
        <v>432</v>
      </c>
      <c r="G74" s="14">
        <v>17776800</v>
      </c>
      <c r="H74" s="12">
        <v>4000000</v>
      </c>
      <c r="I74" s="22" t="s">
        <v>402</v>
      </c>
      <c r="J74" s="9" t="s">
        <v>513</v>
      </c>
      <c r="K74" s="9" t="s">
        <v>279</v>
      </c>
      <c r="L74" s="10" t="s">
        <v>278</v>
      </c>
      <c r="M74" s="9" t="s">
        <v>256</v>
      </c>
      <c r="N74" s="9" t="s">
        <v>283</v>
      </c>
      <c r="O74" s="69" t="s">
        <v>284</v>
      </c>
      <c r="P74" s="12"/>
      <c r="Q74" s="60" t="s">
        <v>284</v>
      </c>
      <c r="R74" s="69" t="s">
        <v>284</v>
      </c>
      <c r="S74" s="41"/>
      <c r="T74" s="60" t="s">
        <v>284</v>
      </c>
      <c r="U74" s="69" t="s">
        <v>284</v>
      </c>
      <c r="V74" s="60" t="s">
        <v>284</v>
      </c>
      <c r="W74" s="69" t="s">
        <v>284</v>
      </c>
      <c r="X74" s="60" t="s">
        <v>284</v>
      </c>
    </row>
    <row r="75" spans="1:24" s="23" customFormat="1" ht="132" customHeight="1" x14ac:dyDescent="0.3">
      <c r="A75" s="9" t="s">
        <v>110</v>
      </c>
      <c r="B75" s="9" t="s">
        <v>115</v>
      </c>
      <c r="C75" s="10" t="s">
        <v>117</v>
      </c>
      <c r="D75" s="9" t="s">
        <v>455</v>
      </c>
      <c r="E75" s="20" t="s">
        <v>426</v>
      </c>
      <c r="F75" s="21" t="s">
        <v>432</v>
      </c>
      <c r="G75" s="14">
        <v>88884000</v>
      </c>
      <c r="H75" s="12">
        <v>20000000</v>
      </c>
      <c r="I75" s="22" t="s">
        <v>402</v>
      </c>
      <c r="J75" s="9" t="s">
        <v>513</v>
      </c>
      <c r="K75" s="9" t="s">
        <v>279</v>
      </c>
      <c r="L75" s="10" t="s">
        <v>278</v>
      </c>
      <c r="M75" s="9" t="s">
        <v>256</v>
      </c>
      <c r="N75" s="9" t="s">
        <v>283</v>
      </c>
      <c r="O75" s="69" t="s">
        <v>284</v>
      </c>
      <c r="P75" s="12"/>
      <c r="Q75" s="60" t="s">
        <v>284</v>
      </c>
      <c r="R75" s="69" t="s">
        <v>284</v>
      </c>
      <c r="S75" s="41"/>
      <c r="T75" s="60" t="s">
        <v>284</v>
      </c>
      <c r="U75" s="69" t="s">
        <v>284</v>
      </c>
      <c r="V75" s="60" t="s">
        <v>284</v>
      </c>
      <c r="W75" s="69" t="s">
        <v>284</v>
      </c>
      <c r="X75" s="60" t="s">
        <v>284</v>
      </c>
    </row>
    <row r="76" spans="1:24" s="23" customFormat="1" ht="126.75" customHeight="1" x14ac:dyDescent="0.3">
      <c r="A76" s="9" t="s">
        <v>110</v>
      </c>
      <c r="B76" s="9" t="s">
        <v>116</v>
      </c>
      <c r="C76" s="9" t="s">
        <v>118</v>
      </c>
      <c r="D76" s="9" t="s">
        <v>454</v>
      </c>
      <c r="E76" s="20" t="s">
        <v>467</v>
      </c>
      <c r="F76" s="21" t="s">
        <v>469</v>
      </c>
      <c r="G76" s="14">
        <v>31109400</v>
      </c>
      <c r="H76" s="12">
        <v>7000000</v>
      </c>
      <c r="I76" s="22" t="s">
        <v>402</v>
      </c>
      <c r="J76" s="9" t="s">
        <v>513</v>
      </c>
      <c r="K76" s="9" t="s">
        <v>279</v>
      </c>
      <c r="L76" s="10" t="s">
        <v>281</v>
      </c>
      <c r="M76" s="9" t="s">
        <v>256</v>
      </c>
      <c r="N76" s="9" t="s">
        <v>283</v>
      </c>
      <c r="O76" s="69" t="s">
        <v>284</v>
      </c>
      <c r="P76" s="12"/>
      <c r="Q76" s="60" t="s">
        <v>284</v>
      </c>
      <c r="R76" s="69" t="s">
        <v>284</v>
      </c>
      <c r="S76" s="41"/>
      <c r="T76" s="60" t="s">
        <v>284</v>
      </c>
      <c r="U76" s="69" t="s">
        <v>284</v>
      </c>
      <c r="V76" s="60" t="s">
        <v>284</v>
      </c>
      <c r="W76" s="69" t="s">
        <v>284</v>
      </c>
      <c r="X76" s="60" t="s">
        <v>284</v>
      </c>
    </row>
    <row r="77" spans="1:24" s="23" customFormat="1" ht="87.75" customHeight="1" x14ac:dyDescent="0.3">
      <c r="A77" s="9" t="s">
        <v>119</v>
      </c>
      <c r="B77" s="9" t="s">
        <v>120</v>
      </c>
      <c r="C77" s="9" t="s">
        <v>125</v>
      </c>
      <c r="D77" s="10" t="s">
        <v>301</v>
      </c>
      <c r="E77" s="20" t="s">
        <v>432</v>
      </c>
      <c r="F77" s="21" t="s">
        <v>429</v>
      </c>
      <c r="G77" s="14">
        <v>13332600</v>
      </c>
      <c r="H77" s="12">
        <v>3000000</v>
      </c>
      <c r="I77" s="22" t="s">
        <v>402</v>
      </c>
      <c r="J77" s="9" t="s">
        <v>513</v>
      </c>
      <c r="K77" s="9" t="s">
        <v>282</v>
      </c>
      <c r="L77" s="10" t="s">
        <v>278</v>
      </c>
      <c r="M77" s="9" t="s">
        <v>257</v>
      </c>
      <c r="N77" s="9" t="s">
        <v>283</v>
      </c>
      <c r="O77" s="69" t="s">
        <v>284</v>
      </c>
      <c r="P77" s="12"/>
      <c r="Q77" s="60" t="s">
        <v>284</v>
      </c>
      <c r="R77" s="69" t="s">
        <v>284</v>
      </c>
      <c r="S77" s="41"/>
      <c r="T77" s="60" t="s">
        <v>284</v>
      </c>
      <c r="U77" s="69" t="s">
        <v>284</v>
      </c>
      <c r="V77" s="60" t="s">
        <v>284</v>
      </c>
      <c r="W77" s="69" t="s">
        <v>284</v>
      </c>
      <c r="X77" s="60" t="s">
        <v>284</v>
      </c>
    </row>
    <row r="78" spans="1:24" s="23" customFormat="1" ht="61.5" customHeight="1" x14ac:dyDescent="0.3">
      <c r="A78" s="9" t="s">
        <v>119</v>
      </c>
      <c r="B78" s="9" t="s">
        <v>121</v>
      </c>
      <c r="C78" s="9" t="s">
        <v>126</v>
      </c>
      <c r="D78" s="10" t="s">
        <v>301</v>
      </c>
      <c r="E78" s="20" t="s">
        <v>289</v>
      </c>
      <c r="F78" s="20" t="s">
        <v>474</v>
      </c>
      <c r="G78" s="14">
        <v>17776800</v>
      </c>
      <c r="H78" s="12">
        <v>4000000</v>
      </c>
      <c r="I78" s="22" t="s">
        <v>402</v>
      </c>
      <c r="J78" s="9" t="s">
        <v>513</v>
      </c>
      <c r="K78" s="9" t="s">
        <v>282</v>
      </c>
      <c r="L78" s="10" t="s">
        <v>278</v>
      </c>
      <c r="M78" s="9" t="s">
        <v>257</v>
      </c>
      <c r="N78" s="9" t="s">
        <v>283</v>
      </c>
      <c r="O78" s="69" t="s">
        <v>284</v>
      </c>
      <c r="P78" s="12"/>
      <c r="Q78" s="60" t="s">
        <v>284</v>
      </c>
      <c r="R78" s="69" t="s">
        <v>284</v>
      </c>
      <c r="S78" s="41"/>
      <c r="T78" s="60" t="s">
        <v>284</v>
      </c>
      <c r="U78" s="69" t="s">
        <v>284</v>
      </c>
      <c r="V78" s="60" t="s">
        <v>284</v>
      </c>
      <c r="W78" s="69" t="s">
        <v>284</v>
      </c>
      <c r="X78" s="60" t="s">
        <v>284</v>
      </c>
    </row>
    <row r="79" spans="1:24" s="23" customFormat="1" ht="59.25" customHeight="1" x14ac:dyDescent="0.3">
      <c r="A79" s="9" t="s">
        <v>119</v>
      </c>
      <c r="B79" s="9" t="s">
        <v>122</v>
      </c>
      <c r="C79" s="9" t="s">
        <v>127</v>
      </c>
      <c r="D79" s="10" t="s">
        <v>301</v>
      </c>
      <c r="E79" s="21" t="s">
        <v>426</v>
      </c>
      <c r="F79" s="21" t="s">
        <v>434</v>
      </c>
      <c r="G79" s="14">
        <v>71107200</v>
      </c>
      <c r="H79" s="12">
        <v>16000000</v>
      </c>
      <c r="I79" s="22" t="s">
        <v>402</v>
      </c>
      <c r="J79" s="9" t="s">
        <v>513</v>
      </c>
      <c r="K79" s="9" t="s">
        <v>282</v>
      </c>
      <c r="L79" s="10" t="s">
        <v>278</v>
      </c>
      <c r="M79" s="9" t="s">
        <v>257</v>
      </c>
      <c r="N79" s="9" t="s">
        <v>283</v>
      </c>
      <c r="O79" s="69" t="s">
        <v>284</v>
      </c>
      <c r="P79" s="12"/>
      <c r="Q79" s="60" t="s">
        <v>284</v>
      </c>
      <c r="R79" s="69" t="s">
        <v>284</v>
      </c>
      <c r="S79" s="41"/>
      <c r="T79" s="60" t="s">
        <v>284</v>
      </c>
      <c r="U79" s="69" t="s">
        <v>284</v>
      </c>
      <c r="V79" s="60" t="s">
        <v>284</v>
      </c>
      <c r="W79" s="69" t="s">
        <v>284</v>
      </c>
      <c r="X79" s="60" t="s">
        <v>284</v>
      </c>
    </row>
    <row r="80" spans="1:24" s="23" customFormat="1" ht="87" customHeight="1" x14ac:dyDescent="0.3">
      <c r="A80" s="9" t="s">
        <v>119</v>
      </c>
      <c r="B80" s="9" t="s">
        <v>122</v>
      </c>
      <c r="C80" s="9" t="s">
        <v>128</v>
      </c>
      <c r="D80" s="10" t="s">
        <v>301</v>
      </c>
      <c r="E80" s="20" t="s">
        <v>285</v>
      </c>
      <c r="F80" s="21" t="s">
        <v>476</v>
      </c>
      <c r="G80" s="14">
        <v>70206400.659999996</v>
      </c>
      <c r="H80" s="12">
        <v>15797309</v>
      </c>
      <c r="I80" s="22" t="s">
        <v>402</v>
      </c>
      <c r="J80" s="9" t="s">
        <v>513</v>
      </c>
      <c r="K80" s="9" t="s">
        <v>282</v>
      </c>
      <c r="L80" s="10" t="s">
        <v>278</v>
      </c>
      <c r="M80" s="9" t="s">
        <v>257</v>
      </c>
      <c r="N80" s="9" t="s">
        <v>283</v>
      </c>
      <c r="O80" s="69" t="s">
        <v>284</v>
      </c>
      <c r="P80" s="12"/>
      <c r="Q80" s="60" t="s">
        <v>284</v>
      </c>
      <c r="R80" s="69" t="s">
        <v>284</v>
      </c>
      <c r="S80" s="41"/>
      <c r="T80" s="60" t="s">
        <v>284</v>
      </c>
      <c r="U80" s="69" t="s">
        <v>284</v>
      </c>
      <c r="V80" s="60" t="s">
        <v>284</v>
      </c>
      <c r="W80" s="69" t="s">
        <v>284</v>
      </c>
      <c r="X80" s="60" t="s">
        <v>284</v>
      </c>
    </row>
    <row r="81" spans="1:24" s="23" customFormat="1" ht="295.95" customHeight="1" x14ac:dyDescent="0.3">
      <c r="A81" s="9" t="s">
        <v>119</v>
      </c>
      <c r="B81" s="9" t="s">
        <v>123</v>
      </c>
      <c r="C81" s="10" t="s">
        <v>129</v>
      </c>
      <c r="D81" s="10" t="s">
        <v>301</v>
      </c>
      <c r="E81" s="20">
        <v>45266</v>
      </c>
      <c r="F81" s="21">
        <v>45322</v>
      </c>
      <c r="G81" s="14">
        <v>39997800</v>
      </c>
      <c r="H81" s="12">
        <v>9000000</v>
      </c>
      <c r="I81" s="22" t="s">
        <v>402</v>
      </c>
      <c r="J81" s="9" t="s">
        <v>513</v>
      </c>
      <c r="K81" s="9" t="s">
        <v>282</v>
      </c>
      <c r="L81" s="10" t="s">
        <v>278</v>
      </c>
      <c r="M81" s="9" t="s">
        <v>257</v>
      </c>
      <c r="N81" s="9" t="s">
        <v>284</v>
      </c>
      <c r="O81" s="69" t="s">
        <v>284</v>
      </c>
      <c r="P81" s="12"/>
      <c r="Q81" s="60" t="s">
        <v>284</v>
      </c>
      <c r="R81" s="69" t="s">
        <v>284</v>
      </c>
      <c r="S81" s="41"/>
      <c r="T81" s="60" t="s">
        <v>284</v>
      </c>
      <c r="U81" s="69" t="s">
        <v>284</v>
      </c>
      <c r="V81" s="60" t="s">
        <v>284</v>
      </c>
      <c r="W81" s="69" t="s">
        <v>284</v>
      </c>
      <c r="X81" s="60" t="s">
        <v>284</v>
      </c>
    </row>
    <row r="82" spans="1:24" s="23" customFormat="1" ht="142.94999999999999" customHeight="1" x14ac:dyDescent="0.3">
      <c r="A82" s="9" t="s">
        <v>119</v>
      </c>
      <c r="B82" s="9" t="s">
        <v>124</v>
      </c>
      <c r="C82" s="9" t="s">
        <v>130</v>
      </c>
      <c r="D82" s="10" t="s">
        <v>301</v>
      </c>
      <c r="E82" s="20" t="s">
        <v>427</v>
      </c>
      <c r="F82" s="20" t="s">
        <v>285</v>
      </c>
      <c r="G82" s="14">
        <v>26665200</v>
      </c>
      <c r="H82" s="12">
        <v>6000000</v>
      </c>
      <c r="I82" s="22" t="s">
        <v>402</v>
      </c>
      <c r="J82" s="9" t="s">
        <v>513</v>
      </c>
      <c r="K82" s="9" t="s">
        <v>282</v>
      </c>
      <c r="L82" s="10" t="s">
        <v>281</v>
      </c>
      <c r="M82" s="9" t="s">
        <v>257</v>
      </c>
      <c r="N82" s="9" t="s">
        <v>284</v>
      </c>
      <c r="O82" s="69" t="s">
        <v>284</v>
      </c>
      <c r="P82" s="12"/>
      <c r="Q82" s="60" t="s">
        <v>284</v>
      </c>
      <c r="R82" s="69" t="s">
        <v>284</v>
      </c>
      <c r="S82" s="41"/>
      <c r="T82" s="60" t="s">
        <v>284</v>
      </c>
      <c r="U82" s="69" t="s">
        <v>284</v>
      </c>
      <c r="V82" s="60" t="s">
        <v>284</v>
      </c>
      <c r="W82" s="69" t="s">
        <v>284</v>
      </c>
      <c r="X82" s="60" t="s">
        <v>284</v>
      </c>
    </row>
    <row r="83" spans="1:24" s="23" customFormat="1" ht="232.2" customHeight="1" x14ac:dyDescent="0.3">
      <c r="A83" s="9" t="s">
        <v>119</v>
      </c>
      <c r="B83" s="9" t="s">
        <v>131</v>
      </c>
      <c r="C83" s="9" t="s">
        <v>136</v>
      </c>
      <c r="D83" s="10" t="s">
        <v>301</v>
      </c>
      <c r="E83" s="20" t="s">
        <v>426</v>
      </c>
      <c r="F83" s="21" t="s">
        <v>432</v>
      </c>
      <c r="G83" s="14">
        <v>97327980</v>
      </c>
      <c r="H83" s="12">
        <v>21900000</v>
      </c>
      <c r="I83" s="22" t="s">
        <v>301</v>
      </c>
      <c r="J83" s="9" t="s">
        <v>513</v>
      </c>
      <c r="K83" s="9" t="s">
        <v>279</v>
      </c>
      <c r="L83" s="10" t="s">
        <v>278</v>
      </c>
      <c r="M83" s="9" t="s">
        <v>258</v>
      </c>
      <c r="N83" s="9" t="s">
        <v>283</v>
      </c>
      <c r="O83" s="69" t="s">
        <v>284</v>
      </c>
      <c r="P83" s="12"/>
      <c r="Q83" s="60" t="s">
        <v>284</v>
      </c>
      <c r="R83" s="69" t="s">
        <v>284</v>
      </c>
      <c r="S83" s="41"/>
      <c r="T83" s="60" t="s">
        <v>284</v>
      </c>
      <c r="U83" s="69" t="s">
        <v>284</v>
      </c>
      <c r="V83" s="60" t="s">
        <v>284</v>
      </c>
      <c r="W83" s="69" t="s">
        <v>284</v>
      </c>
      <c r="X83" s="60" t="s">
        <v>284</v>
      </c>
    </row>
    <row r="84" spans="1:24" s="23" customFormat="1" ht="224.25" customHeight="1" x14ac:dyDescent="0.3">
      <c r="A84" s="9" t="s">
        <v>119</v>
      </c>
      <c r="B84" s="9" t="s">
        <v>132</v>
      </c>
      <c r="C84" s="9" t="s">
        <v>137</v>
      </c>
      <c r="D84" s="10" t="s">
        <v>301</v>
      </c>
      <c r="E84" s="20" t="s">
        <v>434</v>
      </c>
      <c r="F84" s="20" t="s">
        <v>429</v>
      </c>
      <c r="G84" s="14">
        <v>13332600</v>
      </c>
      <c r="H84" s="12">
        <v>3000000</v>
      </c>
      <c r="I84" s="22" t="s">
        <v>301</v>
      </c>
      <c r="J84" s="9" t="s">
        <v>513</v>
      </c>
      <c r="K84" s="9" t="s">
        <v>279</v>
      </c>
      <c r="L84" s="10" t="s">
        <v>281</v>
      </c>
      <c r="M84" s="9" t="s">
        <v>258</v>
      </c>
      <c r="N84" s="9" t="s">
        <v>283</v>
      </c>
      <c r="O84" s="69" t="s">
        <v>284</v>
      </c>
      <c r="P84" s="12"/>
      <c r="Q84" s="60" t="s">
        <v>284</v>
      </c>
      <c r="R84" s="69" t="s">
        <v>284</v>
      </c>
      <c r="S84" s="41"/>
      <c r="T84" s="60" t="s">
        <v>284</v>
      </c>
      <c r="U84" s="69" t="s">
        <v>284</v>
      </c>
      <c r="V84" s="60" t="s">
        <v>284</v>
      </c>
      <c r="W84" s="69" t="s">
        <v>284</v>
      </c>
      <c r="X84" s="60" t="s">
        <v>284</v>
      </c>
    </row>
    <row r="85" spans="1:24" s="23" customFormat="1" ht="110.25" customHeight="1" x14ac:dyDescent="0.3">
      <c r="A85" s="9" t="s">
        <v>119</v>
      </c>
      <c r="B85" s="9" t="s">
        <v>133</v>
      </c>
      <c r="C85" s="9" t="s">
        <v>138</v>
      </c>
      <c r="D85" s="10" t="s">
        <v>301</v>
      </c>
      <c r="E85" s="20" t="s">
        <v>434</v>
      </c>
      <c r="F85" s="21" t="s">
        <v>429</v>
      </c>
      <c r="G85" s="14">
        <v>35786684.960000001</v>
      </c>
      <c r="H85" s="12">
        <v>8052447</v>
      </c>
      <c r="I85" s="22" t="s">
        <v>301</v>
      </c>
      <c r="J85" s="9" t="s">
        <v>513</v>
      </c>
      <c r="K85" s="9" t="s">
        <v>279</v>
      </c>
      <c r="L85" s="10" t="s">
        <v>278</v>
      </c>
      <c r="M85" s="9" t="s">
        <v>258</v>
      </c>
      <c r="N85" s="9" t="s">
        <v>283</v>
      </c>
      <c r="O85" s="69" t="s">
        <v>284</v>
      </c>
      <c r="P85" s="12"/>
      <c r="Q85" s="60" t="s">
        <v>284</v>
      </c>
      <c r="R85" s="69" t="s">
        <v>284</v>
      </c>
      <c r="S85" s="41"/>
      <c r="T85" s="60" t="s">
        <v>284</v>
      </c>
      <c r="U85" s="69" t="s">
        <v>284</v>
      </c>
      <c r="V85" s="60" t="s">
        <v>284</v>
      </c>
      <c r="W85" s="69" t="s">
        <v>284</v>
      </c>
      <c r="X85" s="60" t="s">
        <v>284</v>
      </c>
    </row>
    <row r="86" spans="1:24" s="23" customFormat="1" ht="90" x14ac:dyDescent="0.3">
      <c r="A86" s="9" t="s">
        <v>119</v>
      </c>
      <c r="B86" s="9" t="s">
        <v>134</v>
      </c>
      <c r="C86" s="9" t="s">
        <v>139</v>
      </c>
      <c r="D86" s="10" t="s">
        <v>301</v>
      </c>
      <c r="E86" s="20" t="s">
        <v>438</v>
      </c>
      <c r="F86" s="21" t="s">
        <v>428</v>
      </c>
      <c r="G86" s="14">
        <v>77773500</v>
      </c>
      <c r="H86" s="12">
        <v>17500000</v>
      </c>
      <c r="I86" s="22" t="s">
        <v>301</v>
      </c>
      <c r="J86" s="9" t="s">
        <v>513</v>
      </c>
      <c r="K86" s="9" t="s">
        <v>279</v>
      </c>
      <c r="L86" s="10" t="s">
        <v>278</v>
      </c>
      <c r="M86" s="9" t="s">
        <v>258</v>
      </c>
      <c r="N86" s="9" t="s">
        <v>283</v>
      </c>
      <c r="O86" s="69" t="s">
        <v>284</v>
      </c>
      <c r="P86" s="12"/>
      <c r="Q86" s="60" t="s">
        <v>284</v>
      </c>
      <c r="R86" s="69" t="s">
        <v>284</v>
      </c>
      <c r="S86" s="41"/>
      <c r="T86" s="60" t="s">
        <v>284</v>
      </c>
      <c r="U86" s="69" t="s">
        <v>284</v>
      </c>
      <c r="V86" s="60" t="s">
        <v>284</v>
      </c>
      <c r="W86" s="69" t="s">
        <v>284</v>
      </c>
      <c r="X86" s="60" t="s">
        <v>284</v>
      </c>
    </row>
    <row r="87" spans="1:24" s="23" customFormat="1" ht="115.5" customHeight="1" x14ac:dyDescent="0.3">
      <c r="A87" s="9" t="s">
        <v>119</v>
      </c>
      <c r="B87" s="9" t="s">
        <v>135</v>
      </c>
      <c r="C87" s="9" t="s">
        <v>140</v>
      </c>
      <c r="D87" s="10" t="s">
        <v>301</v>
      </c>
      <c r="E87" s="20" t="s">
        <v>285</v>
      </c>
      <c r="F87" s="21" t="s">
        <v>472</v>
      </c>
      <c r="G87" s="14">
        <v>35553600</v>
      </c>
      <c r="H87" s="12">
        <v>8000000</v>
      </c>
      <c r="I87" s="22" t="s">
        <v>301</v>
      </c>
      <c r="J87" s="9" t="s">
        <v>513</v>
      </c>
      <c r="K87" s="9" t="s">
        <v>279</v>
      </c>
      <c r="L87" s="10" t="s">
        <v>278</v>
      </c>
      <c r="M87" s="9" t="s">
        <v>258</v>
      </c>
      <c r="N87" s="9" t="s">
        <v>283</v>
      </c>
      <c r="O87" s="69" t="s">
        <v>284</v>
      </c>
      <c r="P87" s="12"/>
      <c r="Q87" s="60" t="s">
        <v>284</v>
      </c>
      <c r="R87" s="69" t="s">
        <v>284</v>
      </c>
      <c r="S87" s="41"/>
      <c r="T87" s="60" t="s">
        <v>284</v>
      </c>
      <c r="U87" s="69" t="s">
        <v>284</v>
      </c>
      <c r="V87" s="60" t="s">
        <v>284</v>
      </c>
      <c r="W87" s="69" t="s">
        <v>284</v>
      </c>
      <c r="X87" s="60" t="s">
        <v>284</v>
      </c>
    </row>
    <row r="88" spans="1:24" s="23" customFormat="1" ht="122.25" customHeight="1" x14ac:dyDescent="0.3">
      <c r="A88" s="9" t="s">
        <v>119</v>
      </c>
      <c r="B88" s="9" t="s">
        <v>141</v>
      </c>
      <c r="C88" s="9" t="s">
        <v>149</v>
      </c>
      <c r="D88" s="9" t="s">
        <v>360</v>
      </c>
      <c r="E88" s="20" t="s">
        <v>429</v>
      </c>
      <c r="F88" s="21" t="s">
        <v>438</v>
      </c>
      <c r="G88" s="14">
        <v>93076813.829999998</v>
      </c>
      <c r="H88" s="12">
        <v>20943435</v>
      </c>
      <c r="I88" s="22" t="s">
        <v>301</v>
      </c>
      <c r="J88" s="9" t="s">
        <v>513</v>
      </c>
      <c r="K88" s="9" t="s">
        <v>279</v>
      </c>
      <c r="L88" s="10" t="s">
        <v>278</v>
      </c>
      <c r="M88" s="9" t="s">
        <v>259</v>
      </c>
      <c r="N88" s="9" t="s">
        <v>283</v>
      </c>
      <c r="O88" s="69" t="s">
        <v>284</v>
      </c>
      <c r="P88" s="12"/>
      <c r="Q88" s="60" t="s">
        <v>284</v>
      </c>
      <c r="R88" s="69" t="s">
        <v>284</v>
      </c>
      <c r="S88" s="41"/>
      <c r="T88" s="60" t="s">
        <v>284</v>
      </c>
      <c r="U88" s="69" t="s">
        <v>284</v>
      </c>
      <c r="V88" s="60" t="s">
        <v>284</v>
      </c>
      <c r="W88" s="69" t="s">
        <v>284</v>
      </c>
      <c r="X88" s="60" t="s">
        <v>284</v>
      </c>
    </row>
    <row r="89" spans="1:24" s="23" customFormat="1" ht="124.5" customHeight="1" x14ac:dyDescent="0.3">
      <c r="A89" s="9" t="s">
        <v>119</v>
      </c>
      <c r="B89" s="9" t="s">
        <v>141</v>
      </c>
      <c r="C89" s="9" t="s">
        <v>150</v>
      </c>
      <c r="D89" s="9" t="s">
        <v>360</v>
      </c>
      <c r="E89" s="20" t="s">
        <v>429</v>
      </c>
      <c r="F89" s="21" t="s">
        <v>438</v>
      </c>
      <c r="G89" s="14">
        <v>78471034.959999993</v>
      </c>
      <c r="H89" s="12">
        <v>20943434</v>
      </c>
      <c r="I89" s="22" t="s">
        <v>301</v>
      </c>
      <c r="J89" s="9" t="s">
        <v>513</v>
      </c>
      <c r="K89" s="9" t="s">
        <v>279</v>
      </c>
      <c r="L89" s="9" t="s">
        <v>278</v>
      </c>
      <c r="M89" s="9" t="s">
        <v>259</v>
      </c>
      <c r="N89" s="9" t="s">
        <v>283</v>
      </c>
      <c r="O89" s="69" t="s">
        <v>284</v>
      </c>
      <c r="P89" s="12"/>
      <c r="Q89" s="60" t="s">
        <v>284</v>
      </c>
      <c r="R89" s="69" t="s">
        <v>284</v>
      </c>
      <c r="S89" s="41"/>
      <c r="T89" s="60" t="s">
        <v>284</v>
      </c>
      <c r="U89" s="69" t="s">
        <v>284</v>
      </c>
      <c r="V89" s="60" t="s">
        <v>284</v>
      </c>
      <c r="W89" s="69" t="s">
        <v>284</v>
      </c>
      <c r="X89" s="60" t="s">
        <v>284</v>
      </c>
    </row>
    <row r="90" spans="1:24" s="23" customFormat="1" ht="114" customHeight="1" x14ac:dyDescent="0.3">
      <c r="A90" s="9" t="s">
        <v>119</v>
      </c>
      <c r="B90" s="9" t="s">
        <v>141</v>
      </c>
      <c r="C90" s="9" t="s">
        <v>150</v>
      </c>
      <c r="D90" s="9" t="s">
        <v>360</v>
      </c>
      <c r="E90" s="20" t="s">
        <v>429</v>
      </c>
      <c r="F90" s="21" t="s">
        <v>438</v>
      </c>
      <c r="G90" s="14">
        <v>14605774.42</v>
      </c>
      <c r="H90" s="12">
        <v>20943434</v>
      </c>
      <c r="I90" s="22" t="s">
        <v>301</v>
      </c>
      <c r="J90" s="9" t="s">
        <v>513</v>
      </c>
      <c r="K90" s="9" t="s">
        <v>279</v>
      </c>
      <c r="L90" s="9" t="s">
        <v>281</v>
      </c>
      <c r="M90" s="9" t="s">
        <v>259</v>
      </c>
      <c r="N90" s="9" t="s">
        <v>283</v>
      </c>
      <c r="O90" s="69" t="s">
        <v>284</v>
      </c>
      <c r="P90" s="12"/>
      <c r="Q90" s="60" t="s">
        <v>284</v>
      </c>
      <c r="R90" s="69" t="s">
        <v>284</v>
      </c>
      <c r="S90" s="41"/>
      <c r="T90" s="60" t="s">
        <v>284</v>
      </c>
      <c r="U90" s="69" t="s">
        <v>284</v>
      </c>
      <c r="V90" s="60" t="s">
        <v>284</v>
      </c>
      <c r="W90" s="69" t="s">
        <v>284</v>
      </c>
      <c r="X90" s="60" t="s">
        <v>284</v>
      </c>
    </row>
    <row r="91" spans="1:24" s="23" customFormat="1" ht="111.75" customHeight="1" x14ac:dyDescent="0.3">
      <c r="A91" s="9" t="s">
        <v>119</v>
      </c>
      <c r="B91" s="9" t="s">
        <v>141</v>
      </c>
      <c r="C91" s="9" t="s">
        <v>151</v>
      </c>
      <c r="D91" s="9" t="s">
        <v>360</v>
      </c>
      <c r="E91" s="20" t="s">
        <v>426</v>
      </c>
      <c r="F91" s="21" t="s">
        <v>429</v>
      </c>
      <c r="G91" s="14">
        <v>93076809.379999995</v>
      </c>
      <c r="H91" s="12">
        <v>20943434</v>
      </c>
      <c r="I91" s="22" t="s">
        <v>402</v>
      </c>
      <c r="J91" s="9" t="s">
        <v>513</v>
      </c>
      <c r="K91" s="9" t="s">
        <v>279</v>
      </c>
      <c r="L91" s="10" t="s">
        <v>278</v>
      </c>
      <c r="M91" s="9" t="s">
        <v>259</v>
      </c>
      <c r="N91" s="9" t="s">
        <v>283</v>
      </c>
      <c r="O91" s="69" t="s">
        <v>284</v>
      </c>
      <c r="P91" s="12"/>
      <c r="Q91" s="60" t="s">
        <v>284</v>
      </c>
      <c r="R91" s="69" t="s">
        <v>284</v>
      </c>
      <c r="S91" s="41"/>
      <c r="T91" s="60" t="s">
        <v>284</v>
      </c>
      <c r="U91" s="69" t="s">
        <v>284</v>
      </c>
      <c r="V91" s="60" t="s">
        <v>284</v>
      </c>
      <c r="W91" s="69" t="s">
        <v>284</v>
      </c>
      <c r="X91" s="60" t="s">
        <v>284</v>
      </c>
    </row>
    <row r="92" spans="1:24" s="23" customFormat="1" ht="110.25" customHeight="1" x14ac:dyDescent="0.3">
      <c r="A92" s="9" t="s">
        <v>119</v>
      </c>
      <c r="B92" s="9" t="s">
        <v>142</v>
      </c>
      <c r="C92" s="9" t="s">
        <v>152</v>
      </c>
      <c r="D92" s="9" t="s">
        <v>360</v>
      </c>
      <c r="E92" s="20" t="s">
        <v>430</v>
      </c>
      <c r="F92" s="20" t="s">
        <v>427</v>
      </c>
      <c r="G92" s="22" t="s">
        <v>301</v>
      </c>
      <c r="H92" s="22" t="s">
        <v>301</v>
      </c>
      <c r="I92" s="22" t="s">
        <v>402</v>
      </c>
      <c r="J92" s="9" t="s">
        <v>513</v>
      </c>
      <c r="K92" s="9" t="s">
        <v>279</v>
      </c>
      <c r="L92" s="10" t="s">
        <v>281</v>
      </c>
      <c r="M92" s="9" t="s">
        <v>259</v>
      </c>
      <c r="N92" s="9" t="s">
        <v>283</v>
      </c>
      <c r="O92" s="69" t="s">
        <v>284</v>
      </c>
      <c r="P92" s="12"/>
      <c r="Q92" s="60" t="s">
        <v>284</v>
      </c>
      <c r="R92" s="69" t="s">
        <v>284</v>
      </c>
      <c r="S92" s="41"/>
      <c r="T92" s="60" t="s">
        <v>284</v>
      </c>
      <c r="U92" s="69" t="s">
        <v>284</v>
      </c>
      <c r="V92" s="60" t="s">
        <v>284</v>
      </c>
      <c r="W92" s="69" t="s">
        <v>284</v>
      </c>
      <c r="X92" s="60" t="s">
        <v>284</v>
      </c>
    </row>
    <row r="93" spans="1:24" s="23" customFormat="1" ht="126" customHeight="1" x14ac:dyDescent="0.3">
      <c r="A93" s="9" t="s">
        <v>119</v>
      </c>
      <c r="B93" s="9" t="s">
        <v>143</v>
      </c>
      <c r="C93" s="9" t="s">
        <v>153</v>
      </c>
      <c r="D93" s="9" t="s">
        <v>360</v>
      </c>
      <c r="E93" s="20" t="s">
        <v>429</v>
      </c>
      <c r="F93" s="21" t="s">
        <v>438</v>
      </c>
      <c r="G93" s="14">
        <v>223707366.53</v>
      </c>
      <c r="H93" s="12">
        <v>50336926</v>
      </c>
      <c r="I93" s="22" t="s">
        <v>301</v>
      </c>
      <c r="J93" s="9" t="s">
        <v>513</v>
      </c>
      <c r="K93" s="9" t="s">
        <v>279</v>
      </c>
      <c r="L93" s="10" t="s">
        <v>278</v>
      </c>
      <c r="M93" s="9" t="s">
        <v>259</v>
      </c>
      <c r="N93" s="9" t="s">
        <v>283</v>
      </c>
      <c r="O93" s="69" t="s">
        <v>284</v>
      </c>
      <c r="P93" s="12"/>
      <c r="Q93" s="60" t="s">
        <v>284</v>
      </c>
      <c r="R93" s="69" t="s">
        <v>284</v>
      </c>
      <c r="S93" s="41"/>
      <c r="T93" s="60" t="s">
        <v>284</v>
      </c>
      <c r="U93" s="69" t="s">
        <v>284</v>
      </c>
      <c r="V93" s="60" t="s">
        <v>284</v>
      </c>
      <c r="W93" s="69" t="s">
        <v>284</v>
      </c>
      <c r="X93" s="60" t="s">
        <v>284</v>
      </c>
    </row>
    <row r="94" spans="1:24" s="23" customFormat="1" ht="118.5" customHeight="1" x14ac:dyDescent="0.3">
      <c r="A94" s="9" t="s">
        <v>119</v>
      </c>
      <c r="B94" s="9" t="s">
        <v>144</v>
      </c>
      <c r="C94" s="9" t="s">
        <v>154</v>
      </c>
      <c r="D94" s="9" t="s">
        <v>360</v>
      </c>
      <c r="E94" s="20" t="s">
        <v>430</v>
      </c>
      <c r="F94" s="20" t="s">
        <v>427</v>
      </c>
      <c r="G94" s="22" t="s">
        <v>301</v>
      </c>
      <c r="H94" s="22" t="s">
        <v>301</v>
      </c>
      <c r="I94" s="22" t="s">
        <v>301</v>
      </c>
      <c r="J94" s="9" t="s">
        <v>513</v>
      </c>
      <c r="K94" s="9" t="s">
        <v>279</v>
      </c>
      <c r="L94" s="10" t="s">
        <v>281</v>
      </c>
      <c r="M94" s="9" t="s">
        <v>259</v>
      </c>
      <c r="N94" s="9" t="s">
        <v>283</v>
      </c>
      <c r="O94" s="69" t="s">
        <v>284</v>
      </c>
      <c r="P94" s="12"/>
      <c r="Q94" s="60" t="s">
        <v>284</v>
      </c>
      <c r="R94" s="69" t="s">
        <v>284</v>
      </c>
      <c r="S94" s="41"/>
      <c r="T94" s="60" t="s">
        <v>284</v>
      </c>
      <c r="U94" s="69" t="s">
        <v>284</v>
      </c>
      <c r="V94" s="60" t="s">
        <v>284</v>
      </c>
      <c r="W94" s="69" t="s">
        <v>284</v>
      </c>
      <c r="X94" s="60" t="s">
        <v>284</v>
      </c>
    </row>
    <row r="95" spans="1:24" s="23" customFormat="1" ht="130.5" customHeight="1" x14ac:dyDescent="0.3">
      <c r="A95" s="9" t="s">
        <v>119</v>
      </c>
      <c r="B95" s="9" t="s">
        <v>145</v>
      </c>
      <c r="C95" s="9" t="s">
        <v>155</v>
      </c>
      <c r="D95" s="9" t="s">
        <v>360</v>
      </c>
      <c r="E95" s="20" t="s">
        <v>429</v>
      </c>
      <c r="F95" s="21" t="s">
        <v>438</v>
      </c>
      <c r="G95" s="14">
        <v>44442000</v>
      </c>
      <c r="H95" s="12">
        <v>10000000</v>
      </c>
      <c r="I95" s="22" t="s">
        <v>402</v>
      </c>
      <c r="J95" s="9" t="s">
        <v>513</v>
      </c>
      <c r="K95" s="9" t="s">
        <v>279</v>
      </c>
      <c r="L95" s="10" t="s">
        <v>278</v>
      </c>
      <c r="M95" s="9" t="s">
        <v>259</v>
      </c>
      <c r="N95" s="9" t="s">
        <v>283</v>
      </c>
      <c r="O95" s="69" t="s">
        <v>284</v>
      </c>
      <c r="P95" s="12"/>
      <c r="Q95" s="60" t="s">
        <v>284</v>
      </c>
      <c r="R95" s="69" t="s">
        <v>284</v>
      </c>
      <c r="S95" s="41"/>
      <c r="T95" s="60" t="s">
        <v>284</v>
      </c>
      <c r="U95" s="69" t="s">
        <v>284</v>
      </c>
      <c r="V95" s="60" t="s">
        <v>284</v>
      </c>
      <c r="W95" s="69" t="s">
        <v>284</v>
      </c>
      <c r="X95" s="60" t="s">
        <v>284</v>
      </c>
    </row>
    <row r="96" spans="1:24" s="23" customFormat="1" ht="145.5" customHeight="1" x14ac:dyDescent="0.3">
      <c r="A96" s="9" t="s">
        <v>119</v>
      </c>
      <c r="B96" s="9" t="s">
        <v>441</v>
      </c>
      <c r="C96" s="9" t="s">
        <v>517</v>
      </c>
      <c r="D96" s="9" t="s">
        <v>360</v>
      </c>
      <c r="E96" s="20" t="s">
        <v>429</v>
      </c>
      <c r="F96" s="20" t="s">
        <v>438</v>
      </c>
      <c r="G96" s="22" t="s">
        <v>301</v>
      </c>
      <c r="H96" s="22" t="s">
        <v>301</v>
      </c>
      <c r="I96" s="22" t="s">
        <v>402</v>
      </c>
      <c r="J96" s="9" t="s">
        <v>513</v>
      </c>
      <c r="K96" s="9" t="s">
        <v>279</v>
      </c>
      <c r="L96" s="10" t="s">
        <v>281</v>
      </c>
      <c r="M96" s="9" t="s">
        <v>259</v>
      </c>
      <c r="N96" s="9" t="s">
        <v>283</v>
      </c>
      <c r="O96" s="69" t="s">
        <v>284</v>
      </c>
      <c r="P96" s="12"/>
      <c r="Q96" s="60" t="s">
        <v>284</v>
      </c>
      <c r="R96" s="69" t="s">
        <v>284</v>
      </c>
      <c r="S96" s="41"/>
      <c r="T96" s="60" t="s">
        <v>284</v>
      </c>
      <c r="U96" s="69" t="s">
        <v>284</v>
      </c>
      <c r="V96" s="60" t="s">
        <v>284</v>
      </c>
      <c r="W96" s="69" t="s">
        <v>284</v>
      </c>
      <c r="X96" s="60" t="s">
        <v>284</v>
      </c>
    </row>
    <row r="97" spans="1:24" s="23" customFormat="1" ht="144.75" customHeight="1" x14ac:dyDescent="0.3">
      <c r="A97" s="9" t="s">
        <v>119</v>
      </c>
      <c r="B97" s="9" t="s">
        <v>146</v>
      </c>
      <c r="C97" s="9" t="s">
        <v>290</v>
      </c>
      <c r="D97" s="9" t="s">
        <v>486</v>
      </c>
      <c r="E97" s="20" t="s">
        <v>427</v>
      </c>
      <c r="F97" s="20" t="s">
        <v>437</v>
      </c>
      <c r="G97" s="14">
        <v>106660800</v>
      </c>
      <c r="H97" s="12">
        <v>24000000</v>
      </c>
      <c r="I97" s="22" t="s">
        <v>301</v>
      </c>
      <c r="J97" s="9" t="s">
        <v>513</v>
      </c>
      <c r="K97" s="9" t="s">
        <v>279</v>
      </c>
      <c r="L97" s="10" t="s">
        <v>278</v>
      </c>
      <c r="M97" s="9" t="s">
        <v>260</v>
      </c>
      <c r="N97" s="9" t="s">
        <v>283</v>
      </c>
      <c r="O97" s="69" t="s">
        <v>284</v>
      </c>
      <c r="P97" s="12"/>
      <c r="Q97" s="60" t="s">
        <v>284</v>
      </c>
      <c r="R97" s="69" t="s">
        <v>284</v>
      </c>
      <c r="S97" s="41"/>
      <c r="T97" s="60" t="s">
        <v>284</v>
      </c>
      <c r="U97" s="69" t="s">
        <v>284</v>
      </c>
      <c r="V97" s="60" t="s">
        <v>284</v>
      </c>
      <c r="W97" s="69" t="s">
        <v>284</v>
      </c>
      <c r="X97" s="60" t="s">
        <v>284</v>
      </c>
    </row>
    <row r="98" spans="1:24" s="23" customFormat="1" ht="132.75" customHeight="1" x14ac:dyDescent="0.3">
      <c r="A98" s="9" t="s">
        <v>119</v>
      </c>
      <c r="B98" s="9" t="s">
        <v>147</v>
      </c>
      <c r="C98" s="9" t="s">
        <v>422</v>
      </c>
      <c r="D98" s="9" t="s">
        <v>359</v>
      </c>
      <c r="E98" s="20" t="s">
        <v>428</v>
      </c>
      <c r="F98" s="46" t="s">
        <v>431</v>
      </c>
      <c r="G98" s="14">
        <v>31553820</v>
      </c>
      <c r="H98" s="12">
        <v>7100000</v>
      </c>
      <c r="I98" s="22" t="s">
        <v>402</v>
      </c>
      <c r="J98" s="9" t="s">
        <v>513</v>
      </c>
      <c r="K98" s="9" t="s">
        <v>279</v>
      </c>
      <c r="L98" s="10" t="s">
        <v>281</v>
      </c>
      <c r="M98" s="9" t="s">
        <v>260</v>
      </c>
      <c r="N98" s="9" t="s">
        <v>283</v>
      </c>
      <c r="O98" s="69" t="s">
        <v>284</v>
      </c>
      <c r="P98" s="12"/>
      <c r="Q98" s="60" t="s">
        <v>284</v>
      </c>
      <c r="R98" s="69" t="s">
        <v>284</v>
      </c>
      <c r="S98" s="41"/>
      <c r="T98" s="60" t="s">
        <v>284</v>
      </c>
      <c r="U98" s="69" t="s">
        <v>284</v>
      </c>
      <c r="V98" s="60" t="s">
        <v>284</v>
      </c>
      <c r="W98" s="69" t="s">
        <v>284</v>
      </c>
      <c r="X98" s="60" t="s">
        <v>284</v>
      </c>
    </row>
    <row r="99" spans="1:24" s="23" customFormat="1" ht="133.5" customHeight="1" x14ac:dyDescent="0.3">
      <c r="A99" s="9" t="s">
        <v>119</v>
      </c>
      <c r="B99" s="9" t="s">
        <v>147</v>
      </c>
      <c r="C99" s="9" t="s">
        <v>291</v>
      </c>
      <c r="D99" s="9" t="s">
        <v>489</v>
      </c>
      <c r="E99" s="20" t="s">
        <v>428</v>
      </c>
      <c r="F99" s="21" t="s">
        <v>431</v>
      </c>
      <c r="G99" s="14">
        <v>21332160</v>
      </c>
      <c r="H99" s="12">
        <v>4800000</v>
      </c>
      <c r="I99" s="22" t="s">
        <v>402</v>
      </c>
      <c r="J99" s="9" t="s">
        <v>513</v>
      </c>
      <c r="K99" s="9" t="s">
        <v>279</v>
      </c>
      <c r="L99" s="10" t="s">
        <v>278</v>
      </c>
      <c r="M99" s="9" t="s">
        <v>260</v>
      </c>
      <c r="N99" s="9" t="s">
        <v>283</v>
      </c>
      <c r="O99" s="69" t="s">
        <v>284</v>
      </c>
      <c r="P99" s="12"/>
      <c r="Q99" s="60" t="s">
        <v>284</v>
      </c>
      <c r="R99" s="69" t="s">
        <v>284</v>
      </c>
      <c r="S99" s="41"/>
      <c r="T99" s="60" t="s">
        <v>284</v>
      </c>
      <c r="U99" s="69" t="s">
        <v>284</v>
      </c>
      <c r="V99" s="60" t="s">
        <v>284</v>
      </c>
      <c r="W99" s="69" t="s">
        <v>284</v>
      </c>
      <c r="X99" s="60" t="s">
        <v>284</v>
      </c>
    </row>
    <row r="100" spans="1:24" s="23" customFormat="1" ht="121.2" customHeight="1" x14ac:dyDescent="0.3">
      <c r="A100" s="9" t="s">
        <v>119</v>
      </c>
      <c r="B100" s="9" t="s">
        <v>147</v>
      </c>
      <c r="C100" s="9" t="s">
        <v>423</v>
      </c>
      <c r="D100" s="9" t="s">
        <v>488</v>
      </c>
      <c r="E100" s="46" t="s">
        <v>428</v>
      </c>
      <c r="F100" s="154" t="s">
        <v>431</v>
      </c>
      <c r="G100" s="14">
        <v>2466531</v>
      </c>
      <c r="H100" s="12">
        <v>555000</v>
      </c>
      <c r="I100" s="22" t="s">
        <v>402</v>
      </c>
      <c r="J100" s="9" t="s">
        <v>513</v>
      </c>
      <c r="K100" s="9" t="s">
        <v>279</v>
      </c>
      <c r="L100" s="10" t="s">
        <v>281</v>
      </c>
      <c r="M100" s="9" t="s">
        <v>260</v>
      </c>
      <c r="N100" s="9" t="s">
        <v>283</v>
      </c>
      <c r="O100" s="69" t="s">
        <v>284</v>
      </c>
      <c r="P100" s="12"/>
      <c r="Q100" s="60" t="s">
        <v>284</v>
      </c>
      <c r="R100" s="69" t="s">
        <v>284</v>
      </c>
      <c r="S100" s="41"/>
      <c r="T100" s="60" t="s">
        <v>284</v>
      </c>
      <c r="U100" s="69" t="s">
        <v>284</v>
      </c>
      <c r="V100" s="60" t="s">
        <v>284</v>
      </c>
      <c r="W100" s="69" t="s">
        <v>284</v>
      </c>
      <c r="X100" s="60" t="s">
        <v>284</v>
      </c>
    </row>
    <row r="101" spans="1:24" s="23" customFormat="1" ht="117.75" customHeight="1" x14ac:dyDescent="0.3">
      <c r="A101" s="9" t="s">
        <v>119</v>
      </c>
      <c r="B101" s="9" t="s">
        <v>147</v>
      </c>
      <c r="C101" s="9" t="s">
        <v>292</v>
      </c>
      <c r="D101" s="9" t="s">
        <v>489</v>
      </c>
      <c r="E101" s="20" t="s">
        <v>437</v>
      </c>
      <c r="F101" s="20" t="s">
        <v>439</v>
      </c>
      <c r="G101" s="14">
        <v>22108788.390000001</v>
      </c>
      <c r="H101" s="12">
        <v>4974751</v>
      </c>
      <c r="I101" s="22" t="s">
        <v>402</v>
      </c>
      <c r="J101" s="9" t="s">
        <v>513</v>
      </c>
      <c r="K101" s="9" t="s">
        <v>279</v>
      </c>
      <c r="L101" s="10" t="s">
        <v>278</v>
      </c>
      <c r="M101" s="9" t="s">
        <v>260</v>
      </c>
      <c r="N101" s="9" t="s">
        <v>283</v>
      </c>
      <c r="O101" s="69" t="s">
        <v>284</v>
      </c>
      <c r="P101" s="12"/>
      <c r="Q101" s="60" t="s">
        <v>284</v>
      </c>
      <c r="R101" s="69" t="s">
        <v>284</v>
      </c>
      <c r="S101" s="41"/>
      <c r="T101" s="60" t="s">
        <v>284</v>
      </c>
      <c r="U101" s="69" t="s">
        <v>284</v>
      </c>
      <c r="V101" s="60" t="s">
        <v>284</v>
      </c>
      <c r="W101" s="69" t="s">
        <v>284</v>
      </c>
      <c r="X101" s="60" t="s">
        <v>284</v>
      </c>
    </row>
    <row r="102" spans="1:24" s="23" customFormat="1" ht="364.95" customHeight="1" x14ac:dyDescent="0.3">
      <c r="A102" s="9" t="s">
        <v>119</v>
      </c>
      <c r="B102" s="9" t="s">
        <v>148</v>
      </c>
      <c r="C102" s="9" t="s">
        <v>156</v>
      </c>
      <c r="D102" s="9" t="s">
        <v>487</v>
      </c>
      <c r="E102" s="123">
        <v>45239</v>
      </c>
      <c r="F102" s="123">
        <v>45428</v>
      </c>
      <c r="G102" s="14">
        <v>101162600</v>
      </c>
      <c r="H102" s="12">
        <v>22000000</v>
      </c>
      <c r="I102" s="124">
        <v>5708743</v>
      </c>
      <c r="J102" s="9" t="s">
        <v>513</v>
      </c>
      <c r="K102" s="9" t="s">
        <v>279</v>
      </c>
      <c r="L102" s="10" t="s">
        <v>278</v>
      </c>
      <c r="M102" s="9" t="s">
        <v>260</v>
      </c>
      <c r="N102" s="9" t="s">
        <v>284</v>
      </c>
      <c r="O102" s="69" t="s">
        <v>284</v>
      </c>
      <c r="P102" s="12"/>
      <c r="Q102" s="60" t="s">
        <v>284</v>
      </c>
      <c r="R102" s="69" t="s">
        <v>284</v>
      </c>
      <c r="S102" s="41"/>
      <c r="T102" s="60" t="s">
        <v>284</v>
      </c>
      <c r="U102" s="69" t="s">
        <v>284</v>
      </c>
      <c r="V102" s="60" t="s">
        <v>284</v>
      </c>
      <c r="W102" s="69" t="s">
        <v>284</v>
      </c>
      <c r="X102" s="60" t="s">
        <v>284</v>
      </c>
    </row>
    <row r="103" spans="1:24" s="23" customFormat="1" ht="409.2" customHeight="1" x14ac:dyDescent="0.3">
      <c r="A103" s="9" t="s">
        <v>157</v>
      </c>
      <c r="B103" s="9" t="s">
        <v>158</v>
      </c>
      <c r="C103" s="9" t="s">
        <v>162</v>
      </c>
      <c r="D103" s="9" t="s">
        <v>361</v>
      </c>
      <c r="E103" s="20" t="s">
        <v>415</v>
      </c>
      <c r="F103" s="20" t="s">
        <v>415</v>
      </c>
      <c r="G103" s="30">
        <v>64208581</v>
      </c>
      <c r="H103" s="12">
        <v>14142859</v>
      </c>
      <c r="I103" s="27">
        <v>11330926</v>
      </c>
      <c r="J103" s="9" t="s">
        <v>513</v>
      </c>
      <c r="K103" s="9" t="s">
        <v>280</v>
      </c>
      <c r="L103" s="10" t="s">
        <v>281</v>
      </c>
      <c r="M103" s="9" t="s">
        <v>261</v>
      </c>
      <c r="N103" s="9" t="s">
        <v>284</v>
      </c>
      <c r="O103" s="37">
        <v>66471427</v>
      </c>
      <c r="P103" s="12">
        <v>14142857</v>
      </c>
      <c r="Q103" s="62">
        <v>45292</v>
      </c>
      <c r="R103" s="37">
        <v>66471427</v>
      </c>
      <c r="S103" s="41">
        <v>14142857</v>
      </c>
      <c r="T103" s="26" t="s">
        <v>289</v>
      </c>
      <c r="U103" s="37">
        <v>66471427</v>
      </c>
      <c r="V103" s="26" t="s">
        <v>303</v>
      </c>
      <c r="W103" s="37">
        <f>Harmonogram[[#This Row],[Kwota dofinansowania nabór IV]]*3</f>
        <v>199414281</v>
      </c>
      <c r="X103" s="60" t="s">
        <v>328</v>
      </c>
    </row>
    <row r="104" spans="1:24" s="23" customFormat="1" ht="298.5" customHeight="1" x14ac:dyDescent="0.3">
      <c r="A104" s="9" t="s">
        <v>157</v>
      </c>
      <c r="B104" s="9" t="s">
        <v>159</v>
      </c>
      <c r="C104" s="9" t="s">
        <v>163</v>
      </c>
      <c r="D104" s="9" t="s">
        <v>361</v>
      </c>
      <c r="E104" s="20" t="s">
        <v>415</v>
      </c>
      <c r="F104" s="20" t="s">
        <v>415</v>
      </c>
      <c r="G104" s="14">
        <v>1275000</v>
      </c>
      <c r="H104" s="12">
        <v>300000</v>
      </c>
      <c r="I104" s="22" t="s">
        <v>402</v>
      </c>
      <c r="J104" s="9" t="s">
        <v>513</v>
      </c>
      <c r="K104" s="9" t="s">
        <v>280</v>
      </c>
      <c r="L104" s="10" t="s">
        <v>281</v>
      </c>
      <c r="M104" s="9" t="s">
        <v>261</v>
      </c>
      <c r="N104" s="31" t="s">
        <v>396</v>
      </c>
      <c r="O104" s="37">
        <v>5999670</v>
      </c>
      <c r="P104" s="12">
        <v>1350000</v>
      </c>
      <c r="Q104" s="62" t="s">
        <v>285</v>
      </c>
      <c r="R104" s="37">
        <v>5999670</v>
      </c>
      <c r="S104" s="41">
        <v>1350000</v>
      </c>
      <c r="T104" s="26" t="s">
        <v>310</v>
      </c>
      <c r="U104" s="68" t="s">
        <v>284</v>
      </c>
      <c r="V104" s="26" t="s">
        <v>284</v>
      </c>
      <c r="W104" s="68" t="s">
        <v>284</v>
      </c>
      <c r="X104" s="26" t="s">
        <v>284</v>
      </c>
    </row>
    <row r="105" spans="1:24" s="23" customFormat="1" ht="409.5" customHeight="1" x14ac:dyDescent="0.3">
      <c r="A105" s="9" t="s">
        <v>157</v>
      </c>
      <c r="B105" s="9" t="s">
        <v>160</v>
      </c>
      <c r="C105" s="9" t="s">
        <v>164</v>
      </c>
      <c r="D105" s="9" t="s">
        <v>361</v>
      </c>
      <c r="E105" s="20">
        <v>45250</v>
      </c>
      <c r="F105" s="20">
        <v>45263</v>
      </c>
      <c r="G105" s="14">
        <v>5950000</v>
      </c>
      <c r="H105" s="12">
        <v>1400000</v>
      </c>
      <c r="I105" s="27">
        <v>700000</v>
      </c>
      <c r="J105" s="9" t="s">
        <v>513</v>
      </c>
      <c r="K105" s="9" t="s">
        <v>282</v>
      </c>
      <c r="L105" s="10" t="s">
        <v>281</v>
      </c>
      <c r="M105" s="9" t="s">
        <v>261</v>
      </c>
      <c r="N105" s="31" t="s">
        <v>526</v>
      </c>
      <c r="O105" s="68"/>
      <c r="P105" s="12"/>
      <c r="Q105" s="26"/>
      <c r="R105" s="68"/>
      <c r="S105" s="41"/>
      <c r="T105" s="26"/>
      <c r="U105" s="68"/>
      <c r="V105" s="26"/>
      <c r="W105" s="68"/>
      <c r="X105" s="26"/>
    </row>
    <row r="106" spans="1:24" s="23" customFormat="1" ht="182.4" customHeight="1" x14ac:dyDescent="0.3">
      <c r="A106" s="9" t="s">
        <v>157</v>
      </c>
      <c r="B106" s="9" t="s">
        <v>161</v>
      </c>
      <c r="C106" s="9" t="s">
        <v>165</v>
      </c>
      <c r="D106" s="9" t="s">
        <v>362</v>
      </c>
      <c r="E106" s="21" t="s">
        <v>426</v>
      </c>
      <c r="F106" s="21" t="s">
        <v>434</v>
      </c>
      <c r="G106" s="14">
        <v>12740041.48</v>
      </c>
      <c r="H106" s="12">
        <v>2866667</v>
      </c>
      <c r="I106" s="22" t="s">
        <v>301</v>
      </c>
      <c r="J106" s="9" t="s">
        <v>513</v>
      </c>
      <c r="K106" s="9" t="s">
        <v>280</v>
      </c>
      <c r="L106" s="10" t="s">
        <v>278</v>
      </c>
      <c r="M106" s="9" t="s">
        <v>261</v>
      </c>
      <c r="N106" s="9" t="s">
        <v>283</v>
      </c>
      <c r="O106" s="37">
        <v>12740041.48</v>
      </c>
      <c r="P106" s="12">
        <v>2866667</v>
      </c>
      <c r="Q106" s="26" t="s">
        <v>295</v>
      </c>
      <c r="R106" s="37">
        <v>12740037.039999999</v>
      </c>
      <c r="S106" s="41">
        <v>2866666</v>
      </c>
      <c r="T106" s="26" t="s">
        <v>311</v>
      </c>
      <c r="U106" s="69" t="s">
        <v>284</v>
      </c>
      <c r="V106" s="60" t="s">
        <v>284</v>
      </c>
      <c r="W106" s="69" t="s">
        <v>284</v>
      </c>
      <c r="X106" s="60" t="s">
        <v>284</v>
      </c>
    </row>
    <row r="107" spans="1:24" s="23" customFormat="1" ht="182.25" customHeight="1" x14ac:dyDescent="0.3">
      <c r="A107" s="9" t="s">
        <v>157</v>
      </c>
      <c r="B107" s="9" t="s">
        <v>166</v>
      </c>
      <c r="C107" s="9" t="s">
        <v>167</v>
      </c>
      <c r="D107" s="9" t="s">
        <v>362</v>
      </c>
      <c r="E107" s="21" t="s">
        <v>524</v>
      </c>
      <c r="F107" s="21" t="s">
        <v>525</v>
      </c>
      <c r="G107" s="14">
        <v>3893928.04</v>
      </c>
      <c r="H107" s="12">
        <v>876182</v>
      </c>
      <c r="I107" s="22" t="s">
        <v>402</v>
      </c>
      <c r="J107" s="9" t="s">
        <v>513</v>
      </c>
      <c r="K107" s="9" t="s">
        <v>280</v>
      </c>
      <c r="L107" s="10" t="s">
        <v>278</v>
      </c>
      <c r="M107" s="9" t="s">
        <v>262</v>
      </c>
      <c r="N107" s="9" t="s">
        <v>283</v>
      </c>
      <c r="O107" s="70">
        <v>3893928.04</v>
      </c>
      <c r="P107" s="12">
        <v>876182</v>
      </c>
      <c r="Q107" s="26" t="s">
        <v>312</v>
      </c>
      <c r="R107" s="70">
        <v>3893928.04</v>
      </c>
      <c r="S107" s="41">
        <v>876182</v>
      </c>
      <c r="T107" s="26" t="s">
        <v>313</v>
      </c>
      <c r="U107" s="69" t="s">
        <v>284</v>
      </c>
      <c r="V107" s="60" t="s">
        <v>284</v>
      </c>
      <c r="W107" s="69" t="s">
        <v>284</v>
      </c>
      <c r="X107" s="60" t="s">
        <v>284</v>
      </c>
    </row>
    <row r="108" spans="1:24" s="23" customFormat="1" ht="181.95" customHeight="1" x14ac:dyDescent="0.3">
      <c r="A108" s="9" t="s">
        <v>157</v>
      </c>
      <c r="B108" s="9" t="s">
        <v>166</v>
      </c>
      <c r="C108" s="9" t="s">
        <v>168</v>
      </c>
      <c r="D108" s="9" t="s">
        <v>362</v>
      </c>
      <c r="E108" s="20" t="s">
        <v>429</v>
      </c>
      <c r="F108" s="21" t="s">
        <v>430</v>
      </c>
      <c r="G108" s="14">
        <v>4339934.62</v>
      </c>
      <c r="H108" s="12">
        <v>976539</v>
      </c>
      <c r="I108" s="22" t="s">
        <v>301</v>
      </c>
      <c r="J108" s="9" t="s">
        <v>513</v>
      </c>
      <c r="K108" s="9" t="s">
        <v>280</v>
      </c>
      <c r="L108" s="10" t="s">
        <v>278</v>
      </c>
      <c r="M108" s="9" t="s">
        <v>262</v>
      </c>
      <c r="N108" s="9" t="s">
        <v>283</v>
      </c>
      <c r="O108" s="37">
        <v>4339934.62</v>
      </c>
      <c r="P108" s="12">
        <v>976539</v>
      </c>
      <c r="Q108" s="26" t="s">
        <v>314</v>
      </c>
      <c r="R108" s="69" t="s">
        <v>284</v>
      </c>
      <c r="S108" s="41"/>
      <c r="T108" s="60" t="s">
        <v>284</v>
      </c>
      <c r="U108" s="69" t="s">
        <v>284</v>
      </c>
      <c r="V108" s="60" t="s">
        <v>284</v>
      </c>
      <c r="W108" s="69" t="s">
        <v>284</v>
      </c>
      <c r="X108" s="60" t="s">
        <v>284</v>
      </c>
    </row>
    <row r="109" spans="1:24" s="23" customFormat="1" ht="409.2" customHeight="1" x14ac:dyDescent="0.3">
      <c r="A109" s="9" t="s">
        <v>157</v>
      </c>
      <c r="B109" s="9" t="s">
        <v>169</v>
      </c>
      <c r="C109" s="9" t="s">
        <v>172</v>
      </c>
      <c r="D109" s="9" t="s">
        <v>362</v>
      </c>
      <c r="E109" s="20" t="s">
        <v>415</v>
      </c>
      <c r="F109" s="20" t="s">
        <v>415</v>
      </c>
      <c r="G109" s="14">
        <v>91966000</v>
      </c>
      <c r="H109" s="12">
        <v>20000000</v>
      </c>
      <c r="I109" s="22" t="s">
        <v>402</v>
      </c>
      <c r="J109" s="9" t="s">
        <v>513</v>
      </c>
      <c r="K109" s="9" t="s">
        <v>280</v>
      </c>
      <c r="L109" s="10" t="s">
        <v>278</v>
      </c>
      <c r="M109" s="9" t="s">
        <v>263</v>
      </c>
      <c r="N109" s="9" t="s">
        <v>283</v>
      </c>
      <c r="O109" s="37">
        <v>44442000</v>
      </c>
      <c r="P109" s="12">
        <v>10000000</v>
      </c>
      <c r="Q109" s="26" t="s">
        <v>314</v>
      </c>
      <c r="R109" s="69" t="s">
        <v>284</v>
      </c>
      <c r="S109" s="41"/>
      <c r="T109" s="60" t="s">
        <v>284</v>
      </c>
      <c r="U109" s="69" t="s">
        <v>284</v>
      </c>
      <c r="V109" s="60" t="s">
        <v>284</v>
      </c>
      <c r="W109" s="69" t="s">
        <v>284</v>
      </c>
      <c r="X109" s="60" t="s">
        <v>284</v>
      </c>
    </row>
    <row r="110" spans="1:24" s="23" customFormat="1" ht="150" x14ac:dyDescent="0.3">
      <c r="A110" s="9" t="s">
        <v>157</v>
      </c>
      <c r="B110" s="9" t="s">
        <v>169</v>
      </c>
      <c r="C110" s="9" t="s">
        <v>173</v>
      </c>
      <c r="D110" s="9" t="s">
        <v>362</v>
      </c>
      <c r="E110" s="20" t="s">
        <v>415</v>
      </c>
      <c r="F110" s="20" t="s">
        <v>415</v>
      </c>
      <c r="G110" s="14">
        <v>25302513.609999999</v>
      </c>
      <c r="H110" s="12">
        <v>5502580</v>
      </c>
      <c r="I110" s="43">
        <v>2976767.75</v>
      </c>
      <c r="J110" s="9" t="s">
        <v>513</v>
      </c>
      <c r="K110" s="9" t="s">
        <v>280</v>
      </c>
      <c r="L110" s="10" t="s">
        <v>278</v>
      </c>
      <c r="M110" s="9" t="s">
        <v>263</v>
      </c>
      <c r="N110" s="9" t="s">
        <v>283</v>
      </c>
      <c r="O110" s="37">
        <v>24454566.039999999</v>
      </c>
      <c r="P110" s="12">
        <v>5502580</v>
      </c>
      <c r="Q110" s="26" t="s">
        <v>295</v>
      </c>
      <c r="R110" s="37">
        <v>24454566.039999999</v>
      </c>
      <c r="S110" s="41">
        <v>5502580</v>
      </c>
      <c r="T110" s="26" t="s">
        <v>321</v>
      </c>
      <c r="U110" s="68" t="s">
        <v>284</v>
      </c>
      <c r="V110" s="26" t="s">
        <v>284</v>
      </c>
      <c r="W110" s="69" t="s">
        <v>284</v>
      </c>
      <c r="X110" s="60" t="s">
        <v>284</v>
      </c>
    </row>
    <row r="111" spans="1:24" s="23" customFormat="1" ht="320.25" customHeight="1" x14ac:dyDescent="0.3">
      <c r="A111" s="9" t="s">
        <v>157</v>
      </c>
      <c r="B111" s="9" t="s">
        <v>170</v>
      </c>
      <c r="C111" s="9" t="s">
        <v>174</v>
      </c>
      <c r="D111" s="38" t="s">
        <v>361</v>
      </c>
      <c r="E111" s="20" t="s">
        <v>415</v>
      </c>
      <c r="F111" s="20" t="s">
        <v>415</v>
      </c>
      <c r="G111" s="14" t="s">
        <v>393</v>
      </c>
      <c r="H111" s="12">
        <v>6198524</v>
      </c>
      <c r="I111" s="22" t="s">
        <v>402</v>
      </c>
      <c r="J111" s="9" t="s">
        <v>513</v>
      </c>
      <c r="K111" s="9" t="s">
        <v>282</v>
      </c>
      <c r="L111" s="10" t="s">
        <v>281</v>
      </c>
      <c r="M111" s="9" t="s">
        <v>263</v>
      </c>
      <c r="N111" s="9" t="s">
        <v>394</v>
      </c>
      <c r="O111" s="37">
        <v>61127873.340000004</v>
      </c>
      <c r="P111" s="12">
        <v>13754528</v>
      </c>
      <c r="Q111" s="26" t="s">
        <v>395</v>
      </c>
      <c r="R111" s="68" t="s">
        <v>284</v>
      </c>
      <c r="S111" s="41"/>
      <c r="T111" s="26" t="s">
        <v>284</v>
      </c>
      <c r="U111" s="68" t="s">
        <v>284</v>
      </c>
      <c r="V111" s="26" t="s">
        <v>284</v>
      </c>
      <c r="W111" s="69" t="s">
        <v>284</v>
      </c>
      <c r="X111" s="60" t="s">
        <v>284</v>
      </c>
    </row>
    <row r="112" spans="1:24" s="23" customFormat="1" ht="163.19999999999999" customHeight="1" x14ac:dyDescent="0.3">
      <c r="A112" s="9" t="s">
        <v>157</v>
      </c>
      <c r="B112" s="9" t="s">
        <v>171</v>
      </c>
      <c r="C112" s="9" t="s">
        <v>175</v>
      </c>
      <c r="D112" s="9" t="s">
        <v>363</v>
      </c>
      <c r="E112" s="20" t="s">
        <v>438</v>
      </c>
      <c r="F112" s="21" t="s">
        <v>427</v>
      </c>
      <c r="G112" s="14">
        <v>10641041.380000001</v>
      </c>
      <c r="H112" s="12">
        <v>2394366</v>
      </c>
      <c r="I112" s="22" t="s">
        <v>301</v>
      </c>
      <c r="J112" s="9" t="s">
        <v>513</v>
      </c>
      <c r="K112" s="9" t="s">
        <v>280</v>
      </c>
      <c r="L112" s="10" t="s">
        <v>278</v>
      </c>
      <c r="M112" s="9" t="s">
        <v>263</v>
      </c>
      <c r="N112" s="9" t="s">
        <v>283</v>
      </c>
      <c r="O112" s="69" t="s">
        <v>284</v>
      </c>
      <c r="P112" s="12"/>
      <c r="Q112" s="60" t="s">
        <v>284</v>
      </c>
      <c r="R112" s="69" t="s">
        <v>284</v>
      </c>
      <c r="S112" s="41"/>
      <c r="T112" s="60" t="s">
        <v>284</v>
      </c>
      <c r="U112" s="69" t="s">
        <v>284</v>
      </c>
      <c r="V112" s="60" t="s">
        <v>284</v>
      </c>
      <c r="W112" s="69" t="s">
        <v>284</v>
      </c>
      <c r="X112" s="60" t="s">
        <v>284</v>
      </c>
    </row>
    <row r="113" spans="1:24" s="23" customFormat="1" ht="70.5" customHeight="1" x14ac:dyDescent="0.3">
      <c r="A113" s="9" t="s">
        <v>157</v>
      </c>
      <c r="B113" s="9" t="s">
        <v>171</v>
      </c>
      <c r="C113" s="9" t="s">
        <v>176</v>
      </c>
      <c r="D113" s="9" t="s">
        <v>364</v>
      </c>
      <c r="E113" s="20" t="s">
        <v>438</v>
      </c>
      <c r="F113" s="21" t="s">
        <v>427</v>
      </c>
      <c r="G113" s="14">
        <v>1773506.9</v>
      </c>
      <c r="H113" s="12">
        <v>399061</v>
      </c>
      <c r="I113" s="22" t="s">
        <v>301</v>
      </c>
      <c r="J113" s="9" t="s">
        <v>513</v>
      </c>
      <c r="K113" s="9" t="s">
        <v>280</v>
      </c>
      <c r="L113" s="10" t="s">
        <v>278</v>
      </c>
      <c r="M113" s="9" t="s">
        <v>263</v>
      </c>
      <c r="N113" s="9" t="s">
        <v>283</v>
      </c>
      <c r="O113" s="69" t="s">
        <v>284</v>
      </c>
      <c r="P113" s="12"/>
      <c r="Q113" s="60" t="s">
        <v>284</v>
      </c>
      <c r="R113" s="69" t="s">
        <v>284</v>
      </c>
      <c r="S113" s="41"/>
      <c r="T113" s="60" t="s">
        <v>284</v>
      </c>
      <c r="U113" s="69" t="s">
        <v>284</v>
      </c>
      <c r="V113" s="60" t="s">
        <v>284</v>
      </c>
      <c r="W113" s="69" t="s">
        <v>284</v>
      </c>
      <c r="X113" s="60" t="s">
        <v>284</v>
      </c>
    </row>
    <row r="114" spans="1:24" s="23" customFormat="1" ht="165.75" customHeight="1" x14ac:dyDescent="0.3">
      <c r="A114" s="9" t="s">
        <v>157</v>
      </c>
      <c r="B114" s="9" t="s">
        <v>177</v>
      </c>
      <c r="C114" s="9" t="s">
        <v>293</v>
      </c>
      <c r="D114" s="9" t="s">
        <v>365</v>
      </c>
      <c r="E114" s="20" t="s">
        <v>426</v>
      </c>
      <c r="F114" s="21" t="s">
        <v>432</v>
      </c>
      <c r="G114" s="14">
        <v>38664540</v>
      </c>
      <c r="H114" s="12">
        <v>8700000</v>
      </c>
      <c r="I114" s="22" t="s">
        <v>301</v>
      </c>
      <c r="J114" s="9" t="s">
        <v>513</v>
      </c>
      <c r="K114" s="9" t="s">
        <v>282</v>
      </c>
      <c r="L114" s="10" t="s">
        <v>278</v>
      </c>
      <c r="M114" s="9" t="s">
        <v>264</v>
      </c>
      <c r="N114" s="9" t="s">
        <v>283</v>
      </c>
      <c r="O114" s="69" t="s">
        <v>284</v>
      </c>
      <c r="P114" s="12"/>
      <c r="Q114" s="60" t="s">
        <v>284</v>
      </c>
      <c r="R114" s="69" t="s">
        <v>284</v>
      </c>
      <c r="S114" s="41"/>
      <c r="T114" s="60" t="s">
        <v>284</v>
      </c>
      <c r="U114" s="69" t="s">
        <v>284</v>
      </c>
      <c r="V114" s="60" t="s">
        <v>284</v>
      </c>
      <c r="W114" s="69" t="s">
        <v>284</v>
      </c>
      <c r="X114" s="60" t="s">
        <v>284</v>
      </c>
    </row>
    <row r="115" spans="1:24" s="23" customFormat="1" ht="165.75" customHeight="1" x14ac:dyDescent="0.3">
      <c r="A115" s="9" t="s">
        <v>157</v>
      </c>
      <c r="B115" s="9" t="s">
        <v>177</v>
      </c>
      <c r="C115" s="9" t="s">
        <v>294</v>
      </c>
      <c r="D115" s="10" t="s">
        <v>301</v>
      </c>
      <c r="E115" s="20" t="s">
        <v>295</v>
      </c>
      <c r="F115" s="21" t="s">
        <v>471</v>
      </c>
      <c r="G115" s="14">
        <v>38664540</v>
      </c>
      <c r="H115" s="12">
        <v>8700000</v>
      </c>
      <c r="I115" s="22" t="s">
        <v>301</v>
      </c>
      <c r="J115" s="9" t="s">
        <v>513</v>
      </c>
      <c r="K115" s="9" t="s">
        <v>282</v>
      </c>
      <c r="L115" s="10" t="s">
        <v>278</v>
      </c>
      <c r="M115" s="9" t="s">
        <v>264</v>
      </c>
      <c r="N115" s="9" t="s">
        <v>283</v>
      </c>
      <c r="O115" s="69" t="s">
        <v>284</v>
      </c>
      <c r="P115" s="12"/>
      <c r="Q115" s="60" t="s">
        <v>284</v>
      </c>
      <c r="R115" s="69" t="s">
        <v>284</v>
      </c>
      <c r="S115" s="41"/>
      <c r="T115" s="60" t="s">
        <v>284</v>
      </c>
      <c r="U115" s="69" t="s">
        <v>284</v>
      </c>
      <c r="V115" s="60" t="s">
        <v>284</v>
      </c>
      <c r="W115" s="68"/>
      <c r="X115" s="26"/>
    </row>
    <row r="116" spans="1:24" s="23" customFormat="1" ht="154.5" customHeight="1" x14ac:dyDescent="0.3">
      <c r="A116" s="9" t="s">
        <v>157</v>
      </c>
      <c r="B116" s="9" t="s">
        <v>178</v>
      </c>
      <c r="C116" s="10" t="s">
        <v>179</v>
      </c>
      <c r="D116" s="9" t="s">
        <v>366</v>
      </c>
      <c r="E116" s="20" t="s">
        <v>445</v>
      </c>
      <c r="F116" s="21" t="s">
        <v>438</v>
      </c>
      <c r="G116" s="14">
        <v>31513555.550000001</v>
      </c>
      <c r="H116" s="12">
        <v>7090940</v>
      </c>
      <c r="I116" s="22" t="s">
        <v>301</v>
      </c>
      <c r="J116" s="9" t="s">
        <v>513</v>
      </c>
      <c r="K116" s="9" t="s">
        <v>282</v>
      </c>
      <c r="L116" s="10" t="s">
        <v>278</v>
      </c>
      <c r="M116" s="9" t="s">
        <v>264</v>
      </c>
      <c r="N116" s="9" t="s">
        <v>283</v>
      </c>
      <c r="O116" s="69" t="s">
        <v>284</v>
      </c>
      <c r="P116" s="12"/>
      <c r="Q116" s="60" t="s">
        <v>284</v>
      </c>
      <c r="R116" s="69" t="s">
        <v>284</v>
      </c>
      <c r="S116" s="41"/>
      <c r="T116" s="60" t="s">
        <v>284</v>
      </c>
      <c r="U116" s="69" t="s">
        <v>284</v>
      </c>
      <c r="V116" s="60" t="s">
        <v>284</v>
      </c>
      <c r="W116" s="69" t="s">
        <v>284</v>
      </c>
      <c r="X116" s="60" t="s">
        <v>284</v>
      </c>
    </row>
    <row r="117" spans="1:24" s="23" customFormat="1" ht="160.5" customHeight="1" x14ac:dyDescent="0.3">
      <c r="A117" s="9" t="s">
        <v>157</v>
      </c>
      <c r="B117" s="9" t="s">
        <v>518</v>
      </c>
      <c r="C117" s="9" t="s">
        <v>180</v>
      </c>
      <c r="D117" s="9" t="s">
        <v>366</v>
      </c>
      <c r="E117" s="20">
        <v>45230</v>
      </c>
      <c r="F117" s="20">
        <v>45273</v>
      </c>
      <c r="G117" s="14">
        <v>45306970.200000003</v>
      </c>
      <c r="H117" s="12">
        <v>10194629</v>
      </c>
      <c r="I117" s="14">
        <v>5330235.71</v>
      </c>
      <c r="J117" s="9" t="s">
        <v>513</v>
      </c>
      <c r="K117" s="9" t="s">
        <v>282</v>
      </c>
      <c r="L117" s="10" t="s">
        <v>278</v>
      </c>
      <c r="M117" s="9" t="s">
        <v>264</v>
      </c>
      <c r="N117" s="9" t="s">
        <v>283</v>
      </c>
      <c r="O117" s="37" t="s">
        <v>284</v>
      </c>
      <c r="P117" s="12"/>
      <c r="Q117" s="26" t="s">
        <v>284</v>
      </c>
      <c r="R117" s="68" t="s">
        <v>284</v>
      </c>
      <c r="S117" s="41"/>
      <c r="T117" s="26" t="s">
        <v>284</v>
      </c>
      <c r="U117" s="68" t="s">
        <v>284</v>
      </c>
      <c r="V117" s="26" t="s">
        <v>284</v>
      </c>
      <c r="W117" s="69" t="s">
        <v>284</v>
      </c>
      <c r="X117" s="60" t="s">
        <v>284</v>
      </c>
    </row>
    <row r="118" spans="1:24" s="23" customFormat="1" ht="78" customHeight="1" x14ac:dyDescent="0.3">
      <c r="A118" s="9" t="s">
        <v>157</v>
      </c>
      <c r="B118" s="9" t="s">
        <v>518</v>
      </c>
      <c r="C118" s="9" t="s">
        <v>181</v>
      </c>
      <c r="D118" s="10" t="s">
        <v>301</v>
      </c>
      <c r="E118" s="20" t="s">
        <v>285</v>
      </c>
      <c r="F118" s="21" t="s">
        <v>472</v>
      </c>
      <c r="G118" s="14">
        <v>35553600</v>
      </c>
      <c r="H118" s="12">
        <v>11065929</v>
      </c>
      <c r="I118" s="22" t="s">
        <v>301</v>
      </c>
      <c r="J118" s="9" t="s">
        <v>513</v>
      </c>
      <c r="K118" s="9" t="s">
        <v>282</v>
      </c>
      <c r="L118" s="10" t="s">
        <v>278</v>
      </c>
      <c r="M118" s="9" t="s">
        <v>264</v>
      </c>
      <c r="N118" s="9" t="s">
        <v>283</v>
      </c>
      <c r="O118" s="37">
        <v>13625601.66</v>
      </c>
      <c r="P118" s="12">
        <v>3065929</v>
      </c>
      <c r="Q118" s="26" t="s">
        <v>310</v>
      </c>
      <c r="R118" s="68" t="s">
        <v>284</v>
      </c>
      <c r="S118" s="41"/>
      <c r="T118" s="26" t="s">
        <v>284</v>
      </c>
      <c r="U118" s="68" t="s">
        <v>284</v>
      </c>
      <c r="V118" s="26" t="s">
        <v>284</v>
      </c>
      <c r="W118" s="69" t="s">
        <v>284</v>
      </c>
      <c r="X118" s="60" t="s">
        <v>284</v>
      </c>
    </row>
    <row r="119" spans="1:24" s="23" customFormat="1" ht="153.75" customHeight="1" x14ac:dyDescent="0.3">
      <c r="A119" s="9" t="s">
        <v>157</v>
      </c>
      <c r="B119" s="9" t="s">
        <v>388</v>
      </c>
      <c r="C119" s="9" t="s">
        <v>519</v>
      </c>
      <c r="D119" s="9" t="s">
        <v>367</v>
      </c>
      <c r="E119" s="20">
        <v>45225</v>
      </c>
      <c r="F119" s="20">
        <v>45266</v>
      </c>
      <c r="G119" s="14">
        <v>48352896</v>
      </c>
      <c r="H119" s="12">
        <v>10880000</v>
      </c>
      <c r="I119" s="14">
        <v>2844288</v>
      </c>
      <c r="J119" s="9" t="s">
        <v>513</v>
      </c>
      <c r="K119" s="9" t="s">
        <v>282</v>
      </c>
      <c r="L119" s="10" t="s">
        <v>278</v>
      </c>
      <c r="M119" s="9" t="s">
        <v>264</v>
      </c>
      <c r="N119" s="9" t="s">
        <v>283</v>
      </c>
      <c r="O119" s="37">
        <v>44442000</v>
      </c>
      <c r="P119" s="12">
        <v>10000000</v>
      </c>
      <c r="Q119" s="26" t="s">
        <v>287</v>
      </c>
      <c r="R119" s="69" t="s">
        <v>284</v>
      </c>
      <c r="S119" s="41"/>
      <c r="T119" s="60" t="s">
        <v>284</v>
      </c>
      <c r="U119" s="69" t="s">
        <v>284</v>
      </c>
      <c r="V119" s="60" t="s">
        <v>284</v>
      </c>
      <c r="W119" s="69" t="s">
        <v>284</v>
      </c>
      <c r="X119" s="60" t="s">
        <v>284</v>
      </c>
    </row>
    <row r="120" spans="1:24" s="23" customFormat="1" ht="112.2" customHeight="1" x14ac:dyDescent="0.3">
      <c r="A120" s="9" t="s">
        <v>157</v>
      </c>
      <c r="B120" s="9" t="s">
        <v>388</v>
      </c>
      <c r="C120" s="9" t="s">
        <v>182</v>
      </c>
      <c r="D120" s="10" t="s">
        <v>301</v>
      </c>
      <c r="E120" s="20" t="s">
        <v>287</v>
      </c>
      <c r="F120" s="21" t="s">
        <v>473</v>
      </c>
      <c r="G120" s="14">
        <v>61863264</v>
      </c>
      <c r="H120" s="12">
        <v>13920000</v>
      </c>
      <c r="I120" s="22" t="s">
        <v>301</v>
      </c>
      <c r="J120" s="9" t="s">
        <v>513</v>
      </c>
      <c r="K120" s="9" t="s">
        <v>282</v>
      </c>
      <c r="L120" s="10" t="s">
        <v>278</v>
      </c>
      <c r="M120" s="9" t="s">
        <v>264</v>
      </c>
      <c r="N120" s="9" t="s">
        <v>283</v>
      </c>
      <c r="O120" s="69" t="s">
        <v>284</v>
      </c>
      <c r="P120" s="12"/>
      <c r="Q120" s="60" t="s">
        <v>284</v>
      </c>
      <c r="R120" s="69" t="s">
        <v>284</v>
      </c>
      <c r="S120" s="41"/>
      <c r="T120" s="60" t="s">
        <v>284</v>
      </c>
      <c r="U120" s="69" t="s">
        <v>284</v>
      </c>
      <c r="V120" s="60" t="s">
        <v>284</v>
      </c>
      <c r="W120" s="69" t="s">
        <v>284</v>
      </c>
      <c r="X120" s="60" t="s">
        <v>284</v>
      </c>
    </row>
    <row r="121" spans="1:24" s="23" customFormat="1" ht="160.5" customHeight="1" x14ac:dyDescent="0.3">
      <c r="A121" s="9" t="s">
        <v>157</v>
      </c>
      <c r="B121" s="9" t="s">
        <v>183</v>
      </c>
      <c r="C121" s="9" t="s">
        <v>412</v>
      </c>
      <c r="D121" s="9" t="s">
        <v>520</v>
      </c>
      <c r="E121" s="155">
        <v>45293</v>
      </c>
      <c r="F121" s="155">
        <v>45322</v>
      </c>
      <c r="G121" s="125">
        <v>36540361</v>
      </c>
      <c r="H121" s="12">
        <v>8081851</v>
      </c>
      <c r="I121" s="125">
        <v>2149433</v>
      </c>
      <c r="J121" s="9" t="s">
        <v>513</v>
      </c>
      <c r="K121" s="9" t="s">
        <v>282</v>
      </c>
      <c r="L121" s="10" t="s">
        <v>281</v>
      </c>
      <c r="M121" s="9" t="s">
        <v>264</v>
      </c>
      <c r="N121" s="9" t="s">
        <v>283</v>
      </c>
      <c r="O121" s="148">
        <v>23456337.940000001</v>
      </c>
      <c r="P121" s="12">
        <v>5418149</v>
      </c>
      <c r="Q121" s="39" t="s">
        <v>308</v>
      </c>
      <c r="R121" s="69" t="s">
        <v>284</v>
      </c>
      <c r="S121" s="41"/>
      <c r="T121" s="60" t="s">
        <v>284</v>
      </c>
      <c r="U121" s="69" t="s">
        <v>284</v>
      </c>
      <c r="V121" s="60" t="s">
        <v>284</v>
      </c>
      <c r="W121" s="69" t="s">
        <v>284</v>
      </c>
      <c r="X121" s="60" t="s">
        <v>284</v>
      </c>
    </row>
    <row r="122" spans="1:24" s="23" customFormat="1" ht="162.6" customHeight="1" x14ac:dyDescent="0.3">
      <c r="A122" s="9" t="s">
        <v>157</v>
      </c>
      <c r="B122" s="9" t="s">
        <v>183</v>
      </c>
      <c r="C122" s="9" t="s">
        <v>413</v>
      </c>
      <c r="D122" s="9" t="s">
        <v>520</v>
      </c>
      <c r="E122" s="155">
        <v>45323</v>
      </c>
      <c r="F122" s="20">
        <v>45351</v>
      </c>
      <c r="G122" s="14">
        <v>13552825</v>
      </c>
      <c r="H122" s="12"/>
      <c r="I122" s="14">
        <v>797227.26</v>
      </c>
      <c r="J122" s="9" t="s">
        <v>513</v>
      </c>
      <c r="K122" s="9" t="s">
        <v>282</v>
      </c>
      <c r="L122" s="10" t="s">
        <v>281</v>
      </c>
      <c r="M122" s="9" t="s">
        <v>264</v>
      </c>
      <c r="N122" s="9" t="s">
        <v>283</v>
      </c>
      <c r="O122" s="74">
        <v>14029675</v>
      </c>
      <c r="P122" s="12"/>
      <c r="Q122" s="60">
        <v>2026</v>
      </c>
      <c r="R122" s="69" t="s">
        <v>284</v>
      </c>
      <c r="S122" s="41"/>
      <c r="T122" s="60" t="s">
        <v>284</v>
      </c>
      <c r="U122" s="69" t="s">
        <v>284</v>
      </c>
      <c r="V122" s="60" t="s">
        <v>284</v>
      </c>
      <c r="W122" s="69" t="s">
        <v>284</v>
      </c>
      <c r="X122" s="60" t="s">
        <v>284</v>
      </c>
    </row>
    <row r="123" spans="1:24" s="23" customFormat="1" ht="163.5" customHeight="1" x14ac:dyDescent="0.3">
      <c r="A123" s="9" t="s">
        <v>157</v>
      </c>
      <c r="B123" s="9" t="s">
        <v>184</v>
      </c>
      <c r="C123" s="9" t="s">
        <v>185</v>
      </c>
      <c r="D123" s="9" t="s">
        <v>368</v>
      </c>
      <c r="E123" s="20" t="s">
        <v>426</v>
      </c>
      <c r="F123" s="20" t="s">
        <v>432</v>
      </c>
      <c r="G123" s="14">
        <v>11110500</v>
      </c>
      <c r="H123" s="12">
        <v>2500000</v>
      </c>
      <c r="I123" s="22" t="s">
        <v>301</v>
      </c>
      <c r="J123" s="9" t="s">
        <v>513</v>
      </c>
      <c r="K123" s="9" t="s">
        <v>282</v>
      </c>
      <c r="L123" s="10" t="s">
        <v>278</v>
      </c>
      <c r="M123" s="9" t="s">
        <v>264</v>
      </c>
      <c r="N123" s="9" t="s">
        <v>283</v>
      </c>
      <c r="O123" s="69" t="s">
        <v>284</v>
      </c>
      <c r="P123" s="12"/>
      <c r="Q123" s="60" t="s">
        <v>284</v>
      </c>
      <c r="R123" s="69" t="s">
        <v>284</v>
      </c>
      <c r="S123" s="41"/>
      <c r="T123" s="60" t="s">
        <v>284</v>
      </c>
      <c r="U123" s="69" t="s">
        <v>284</v>
      </c>
      <c r="V123" s="60" t="s">
        <v>284</v>
      </c>
      <c r="W123" s="69" t="s">
        <v>284</v>
      </c>
      <c r="X123" s="60" t="s">
        <v>284</v>
      </c>
    </row>
    <row r="124" spans="1:24" s="23" customFormat="1" ht="409.6" customHeight="1" x14ac:dyDescent="0.3">
      <c r="A124" s="9" t="s">
        <v>157</v>
      </c>
      <c r="B124" s="9" t="s">
        <v>184</v>
      </c>
      <c r="C124" s="9" t="s">
        <v>186</v>
      </c>
      <c r="D124" s="9" t="s">
        <v>369</v>
      </c>
      <c r="E124" s="20" t="s">
        <v>426</v>
      </c>
      <c r="F124" s="20" t="s">
        <v>432</v>
      </c>
      <c r="G124" s="14">
        <v>11110500</v>
      </c>
      <c r="H124" s="12">
        <v>2500000</v>
      </c>
      <c r="I124" s="22" t="s">
        <v>301</v>
      </c>
      <c r="J124" s="9" t="s">
        <v>513</v>
      </c>
      <c r="K124" s="9" t="s">
        <v>282</v>
      </c>
      <c r="L124" s="10" t="s">
        <v>278</v>
      </c>
      <c r="M124" s="9" t="s">
        <v>265</v>
      </c>
      <c r="N124" s="9" t="s">
        <v>283</v>
      </c>
      <c r="O124" s="69" t="s">
        <v>284</v>
      </c>
      <c r="P124" s="12"/>
      <c r="Q124" s="60" t="s">
        <v>284</v>
      </c>
      <c r="R124" s="69" t="s">
        <v>284</v>
      </c>
      <c r="S124" s="41"/>
      <c r="T124" s="60" t="s">
        <v>284</v>
      </c>
      <c r="U124" s="69" t="s">
        <v>284</v>
      </c>
      <c r="V124" s="60" t="s">
        <v>284</v>
      </c>
      <c r="W124" s="69" t="s">
        <v>284</v>
      </c>
      <c r="X124" s="60" t="s">
        <v>284</v>
      </c>
    </row>
    <row r="125" spans="1:24" s="23" customFormat="1" ht="409.5" customHeight="1" x14ac:dyDescent="0.3">
      <c r="A125" s="9" t="s">
        <v>157</v>
      </c>
      <c r="B125" s="9" t="s">
        <v>187</v>
      </c>
      <c r="C125" s="9" t="s">
        <v>457</v>
      </c>
      <c r="D125" s="9" t="s">
        <v>361</v>
      </c>
      <c r="E125" s="20">
        <v>45250</v>
      </c>
      <c r="F125" s="20">
        <v>45263</v>
      </c>
      <c r="G125" s="14" t="s">
        <v>448</v>
      </c>
      <c r="H125" s="40">
        <v>17213447</v>
      </c>
      <c r="I125" s="14">
        <v>9000000</v>
      </c>
      <c r="J125" s="9" t="s">
        <v>513</v>
      </c>
      <c r="K125" s="9" t="s">
        <v>282</v>
      </c>
      <c r="L125" s="10" t="s">
        <v>281</v>
      </c>
      <c r="M125" s="9" t="s">
        <v>265</v>
      </c>
      <c r="N125" s="31" t="s">
        <v>531</v>
      </c>
      <c r="O125" s="37">
        <v>45715498.840000004</v>
      </c>
      <c r="P125" s="12">
        <v>10286553</v>
      </c>
      <c r="Q125" s="36" t="s">
        <v>449</v>
      </c>
      <c r="R125" s="69" t="s">
        <v>284</v>
      </c>
      <c r="S125" s="41"/>
      <c r="T125" s="60" t="s">
        <v>284</v>
      </c>
      <c r="U125" s="69" t="s">
        <v>284</v>
      </c>
      <c r="V125" s="60" t="s">
        <v>284</v>
      </c>
      <c r="W125" s="69" t="s">
        <v>284</v>
      </c>
      <c r="X125" s="60" t="s">
        <v>284</v>
      </c>
    </row>
    <row r="126" spans="1:24" s="23" customFormat="1" ht="176.25" customHeight="1" x14ac:dyDescent="0.3">
      <c r="A126" s="9" t="s">
        <v>157</v>
      </c>
      <c r="B126" s="9" t="s">
        <v>188</v>
      </c>
      <c r="C126" s="9" t="s">
        <v>189</v>
      </c>
      <c r="D126" s="10" t="s">
        <v>301</v>
      </c>
      <c r="E126" s="20" t="s">
        <v>427</v>
      </c>
      <c r="F126" s="20" t="s">
        <v>437</v>
      </c>
      <c r="G126" s="14">
        <v>11110500</v>
      </c>
      <c r="H126" s="12">
        <v>2500000</v>
      </c>
      <c r="I126" s="22" t="s">
        <v>301</v>
      </c>
      <c r="J126" s="9" t="s">
        <v>513</v>
      </c>
      <c r="K126" s="9" t="s">
        <v>280</v>
      </c>
      <c r="L126" s="10" t="s">
        <v>278</v>
      </c>
      <c r="M126" s="9" t="s">
        <v>265</v>
      </c>
      <c r="N126" s="9" t="s">
        <v>283</v>
      </c>
      <c r="O126" s="69" t="s">
        <v>284</v>
      </c>
      <c r="P126" s="12"/>
      <c r="Q126" s="60" t="s">
        <v>284</v>
      </c>
      <c r="R126" s="69" t="s">
        <v>284</v>
      </c>
      <c r="S126" s="41"/>
      <c r="T126" s="60" t="s">
        <v>284</v>
      </c>
      <c r="U126" s="69" t="s">
        <v>284</v>
      </c>
      <c r="V126" s="60" t="s">
        <v>284</v>
      </c>
      <c r="W126" s="69" t="s">
        <v>284</v>
      </c>
      <c r="X126" s="60" t="s">
        <v>284</v>
      </c>
    </row>
    <row r="127" spans="1:24" s="23" customFormat="1" ht="147" customHeight="1" x14ac:dyDescent="0.3">
      <c r="A127" s="9" t="s">
        <v>157</v>
      </c>
      <c r="B127" s="9" t="s">
        <v>188</v>
      </c>
      <c r="C127" s="9" t="s">
        <v>190</v>
      </c>
      <c r="D127" s="9" t="s">
        <v>366</v>
      </c>
      <c r="E127" s="20" t="s">
        <v>429</v>
      </c>
      <c r="F127" s="20" t="s">
        <v>438</v>
      </c>
      <c r="G127" s="14">
        <v>11110500</v>
      </c>
      <c r="H127" s="12">
        <v>2500000</v>
      </c>
      <c r="I127" s="22" t="s">
        <v>301</v>
      </c>
      <c r="J127" s="9" t="s">
        <v>513</v>
      </c>
      <c r="K127" s="9" t="s">
        <v>280</v>
      </c>
      <c r="L127" s="10" t="s">
        <v>278</v>
      </c>
      <c r="M127" s="9" t="s">
        <v>265</v>
      </c>
      <c r="N127" s="9" t="s">
        <v>283</v>
      </c>
      <c r="O127" s="37">
        <v>11110500</v>
      </c>
      <c r="P127" s="12">
        <v>2500000</v>
      </c>
      <c r="Q127" s="26" t="s">
        <v>323</v>
      </c>
      <c r="R127" s="69" t="s">
        <v>284</v>
      </c>
      <c r="S127" s="41"/>
      <c r="T127" s="60" t="s">
        <v>284</v>
      </c>
      <c r="U127" s="69" t="s">
        <v>284</v>
      </c>
      <c r="V127" s="60" t="s">
        <v>284</v>
      </c>
      <c r="W127" s="69" t="s">
        <v>284</v>
      </c>
      <c r="X127" s="60" t="s">
        <v>284</v>
      </c>
    </row>
    <row r="128" spans="1:24" s="23" customFormat="1" ht="124.95" customHeight="1" x14ac:dyDescent="0.3">
      <c r="A128" s="9" t="s">
        <v>157</v>
      </c>
      <c r="B128" s="9" t="s">
        <v>191</v>
      </c>
      <c r="C128" s="9" t="s">
        <v>345</v>
      </c>
      <c r="D128" s="9" t="s">
        <v>370</v>
      </c>
      <c r="E128" s="20">
        <v>45238</v>
      </c>
      <c r="F128" s="21">
        <v>45278</v>
      </c>
      <c r="G128" s="14">
        <v>35579509.689999998</v>
      </c>
      <c r="H128" s="12">
        <v>16011660</v>
      </c>
      <c r="I128" s="44">
        <v>4185827.55</v>
      </c>
      <c r="J128" s="9" t="s">
        <v>513</v>
      </c>
      <c r="K128" s="9" t="s">
        <v>280</v>
      </c>
      <c r="L128" s="10" t="s">
        <v>278</v>
      </c>
      <c r="M128" s="9" t="s">
        <v>266</v>
      </c>
      <c r="N128" s="9" t="s">
        <v>283</v>
      </c>
      <c r="O128" s="14">
        <v>35579509.68</v>
      </c>
      <c r="P128" s="12"/>
      <c r="Q128" s="36">
        <v>2026</v>
      </c>
      <c r="R128" s="69" t="s">
        <v>284</v>
      </c>
      <c r="S128" s="41"/>
      <c r="T128" s="60" t="s">
        <v>284</v>
      </c>
      <c r="U128" s="69" t="s">
        <v>284</v>
      </c>
      <c r="V128" s="60" t="s">
        <v>284</v>
      </c>
      <c r="W128" s="69" t="s">
        <v>284</v>
      </c>
      <c r="X128" s="60" t="s">
        <v>284</v>
      </c>
    </row>
    <row r="129" spans="1:24" s="23" customFormat="1" ht="174" customHeight="1" x14ac:dyDescent="0.3">
      <c r="A129" s="9" t="s">
        <v>157</v>
      </c>
      <c r="B129" s="9" t="s">
        <v>192</v>
      </c>
      <c r="C129" s="9" t="s">
        <v>345</v>
      </c>
      <c r="D129" s="10" t="s">
        <v>301</v>
      </c>
      <c r="E129" s="20" t="s">
        <v>433</v>
      </c>
      <c r="F129" s="20" t="s">
        <v>437</v>
      </c>
      <c r="G129" s="14">
        <v>44442000</v>
      </c>
      <c r="H129" s="12">
        <v>10000000</v>
      </c>
      <c r="I129" s="22" t="s">
        <v>301</v>
      </c>
      <c r="J129" s="9" t="s">
        <v>513</v>
      </c>
      <c r="K129" s="9" t="s">
        <v>279</v>
      </c>
      <c r="L129" s="10" t="s">
        <v>288</v>
      </c>
      <c r="M129" s="9" t="s">
        <v>266</v>
      </c>
      <c r="N129" s="9" t="s">
        <v>283</v>
      </c>
      <c r="O129" s="69" t="s">
        <v>284</v>
      </c>
      <c r="P129" s="12"/>
      <c r="Q129" s="60" t="s">
        <v>284</v>
      </c>
      <c r="R129" s="69" t="s">
        <v>284</v>
      </c>
      <c r="S129" s="41"/>
      <c r="T129" s="60" t="s">
        <v>284</v>
      </c>
      <c r="U129" s="69" t="s">
        <v>284</v>
      </c>
      <c r="V129" s="60" t="s">
        <v>284</v>
      </c>
      <c r="W129" s="69" t="s">
        <v>284</v>
      </c>
      <c r="X129" s="60" t="s">
        <v>284</v>
      </c>
    </row>
    <row r="130" spans="1:24" s="23" customFormat="1" ht="291" customHeight="1" x14ac:dyDescent="0.3">
      <c r="A130" s="9" t="s">
        <v>157</v>
      </c>
      <c r="B130" s="9" t="s">
        <v>193</v>
      </c>
      <c r="C130" s="9" t="s">
        <v>344</v>
      </c>
      <c r="D130" s="9" t="s">
        <v>371</v>
      </c>
      <c r="E130" s="20">
        <v>45138</v>
      </c>
      <c r="F130" s="20">
        <v>45217</v>
      </c>
      <c r="G130" s="14">
        <v>99920314.079999998</v>
      </c>
      <c r="H130" s="12">
        <v>21729838</v>
      </c>
      <c r="I130" s="43">
        <v>17632999.850000001</v>
      </c>
      <c r="J130" s="9" t="s">
        <v>513</v>
      </c>
      <c r="K130" s="9" t="s">
        <v>282</v>
      </c>
      <c r="L130" s="10" t="s">
        <v>278</v>
      </c>
      <c r="M130" s="9" t="s">
        <v>266</v>
      </c>
      <c r="N130" s="9" t="s">
        <v>283</v>
      </c>
      <c r="O130" s="37" t="s">
        <v>284</v>
      </c>
      <c r="P130" s="12"/>
      <c r="Q130" s="26" t="s">
        <v>284</v>
      </c>
      <c r="R130" s="69" t="s">
        <v>284</v>
      </c>
      <c r="S130" s="41"/>
      <c r="T130" s="60" t="s">
        <v>284</v>
      </c>
      <c r="U130" s="69" t="s">
        <v>284</v>
      </c>
      <c r="V130" s="60" t="s">
        <v>284</v>
      </c>
      <c r="W130" s="69" t="s">
        <v>284</v>
      </c>
      <c r="X130" s="60" t="s">
        <v>284</v>
      </c>
    </row>
    <row r="131" spans="1:24" s="23" customFormat="1" ht="348" customHeight="1" x14ac:dyDescent="0.3">
      <c r="A131" s="9" t="s">
        <v>157</v>
      </c>
      <c r="B131" s="9" t="s">
        <v>194</v>
      </c>
      <c r="C131" s="9" t="s">
        <v>343</v>
      </c>
      <c r="D131" s="9" t="s">
        <v>370</v>
      </c>
      <c r="E131" s="20" t="s">
        <v>434</v>
      </c>
      <c r="F131" s="21" t="s">
        <v>432</v>
      </c>
      <c r="G131" s="14">
        <v>11110500</v>
      </c>
      <c r="H131" s="12">
        <v>2500000</v>
      </c>
      <c r="I131" s="22" t="s">
        <v>301</v>
      </c>
      <c r="J131" s="9" t="s">
        <v>513</v>
      </c>
      <c r="K131" s="9" t="s">
        <v>282</v>
      </c>
      <c r="L131" s="10" t="s">
        <v>278</v>
      </c>
      <c r="M131" s="9" t="s">
        <v>267</v>
      </c>
      <c r="N131" s="9" t="s">
        <v>283</v>
      </c>
      <c r="O131" s="69" t="s">
        <v>284</v>
      </c>
      <c r="P131" s="12"/>
      <c r="Q131" s="60" t="s">
        <v>284</v>
      </c>
      <c r="R131" s="69" t="s">
        <v>284</v>
      </c>
      <c r="S131" s="41"/>
      <c r="T131" s="60" t="s">
        <v>284</v>
      </c>
      <c r="U131" s="69" t="s">
        <v>284</v>
      </c>
      <c r="V131" s="60" t="s">
        <v>284</v>
      </c>
      <c r="W131" s="69" t="s">
        <v>284</v>
      </c>
      <c r="X131" s="60" t="s">
        <v>284</v>
      </c>
    </row>
    <row r="132" spans="1:24" s="23" customFormat="1" ht="309.75" customHeight="1" x14ac:dyDescent="0.3">
      <c r="A132" s="9" t="s">
        <v>157</v>
      </c>
      <c r="B132" s="9" t="s">
        <v>195</v>
      </c>
      <c r="C132" s="9" t="s">
        <v>342</v>
      </c>
      <c r="D132" s="9">
        <v>1</v>
      </c>
      <c r="E132" s="20">
        <v>45250</v>
      </c>
      <c r="F132" s="20">
        <v>45263</v>
      </c>
      <c r="G132" s="14">
        <v>17000002.73</v>
      </c>
      <c r="H132" s="40">
        <v>3825211</v>
      </c>
      <c r="I132" s="44">
        <v>2000001.11</v>
      </c>
      <c r="J132" s="9" t="s">
        <v>513</v>
      </c>
      <c r="K132" s="9" t="s">
        <v>282</v>
      </c>
      <c r="L132" s="10" t="s">
        <v>281</v>
      </c>
      <c r="M132" s="9" t="s">
        <v>267</v>
      </c>
      <c r="N132" s="130" t="s">
        <v>527</v>
      </c>
      <c r="O132" s="76">
        <v>17802229.710000001</v>
      </c>
      <c r="P132" s="12">
        <v>4005722</v>
      </c>
      <c r="Q132" s="60">
        <v>2026</v>
      </c>
      <c r="R132" s="69" t="s">
        <v>284</v>
      </c>
      <c r="S132" s="41"/>
      <c r="T132" s="60" t="s">
        <v>284</v>
      </c>
      <c r="U132" s="69" t="s">
        <v>284</v>
      </c>
      <c r="V132" s="60" t="s">
        <v>284</v>
      </c>
      <c r="W132" s="69" t="s">
        <v>284</v>
      </c>
      <c r="X132" s="60" t="s">
        <v>284</v>
      </c>
    </row>
    <row r="133" spans="1:24" s="23" customFormat="1" ht="206.4" customHeight="1" x14ac:dyDescent="0.3">
      <c r="A133" s="9" t="s">
        <v>157</v>
      </c>
      <c r="B133" s="9" t="s">
        <v>196</v>
      </c>
      <c r="C133" s="9" t="s">
        <v>341</v>
      </c>
      <c r="D133" s="10" t="s">
        <v>301</v>
      </c>
      <c r="E133" s="20" t="s">
        <v>430</v>
      </c>
      <c r="F133" s="21" t="s">
        <v>438</v>
      </c>
      <c r="G133" s="14">
        <v>4444200</v>
      </c>
      <c r="H133" s="12">
        <v>1000000</v>
      </c>
      <c r="I133" s="22" t="s">
        <v>301</v>
      </c>
      <c r="J133" s="9" t="s">
        <v>513</v>
      </c>
      <c r="K133" s="9" t="s">
        <v>280</v>
      </c>
      <c r="L133" s="10" t="s">
        <v>278</v>
      </c>
      <c r="M133" s="9" t="s">
        <v>268</v>
      </c>
      <c r="N133" s="9" t="s">
        <v>283</v>
      </c>
      <c r="O133" s="69" t="s">
        <v>284</v>
      </c>
      <c r="P133" s="12"/>
      <c r="Q133" s="60" t="s">
        <v>284</v>
      </c>
      <c r="R133" s="69" t="s">
        <v>284</v>
      </c>
      <c r="S133" s="41"/>
      <c r="T133" s="60" t="s">
        <v>284</v>
      </c>
      <c r="U133" s="69" t="s">
        <v>284</v>
      </c>
      <c r="V133" s="60" t="s">
        <v>284</v>
      </c>
      <c r="W133" s="69" t="s">
        <v>284</v>
      </c>
      <c r="X133" s="60" t="s">
        <v>284</v>
      </c>
    </row>
    <row r="134" spans="1:24" s="23" customFormat="1" ht="332.4" customHeight="1" x14ac:dyDescent="0.3">
      <c r="A134" s="9" t="s">
        <v>157</v>
      </c>
      <c r="B134" s="9" t="s">
        <v>197</v>
      </c>
      <c r="C134" s="9" t="s">
        <v>340</v>
      </c>
      <c r="D134" s="9" t="s">
        <v>370</v>
      </c>
      <c r="E134" s="20" t="s">
        <v>425</v>
      </c>
      <c r="F134" s="21" t="s">
        <v>426</v>
      </c>
      <c r="G134" s="14">
        <v>34664760</v>
      </c>
      <c r="H134" s="12">
        <v>7800000</v>
      </c>
      <c r="I134" s="22" t="s">
        <v>301</v>
      </c>
      <c r="J134" s="9" t="s">
        <v>513</v>
      </c>
      <c r="K134" s="9" t="s">
        <v>282</v>
      </c>
      <c r="L134" s="10" t="s">
        <v>278</v>
      </c>
      <c r="M134" s="10" t="s">
        <v>270</v>
      </c>
      <c r="N134" s="9" t="s">
        <v>283</v>
      </c>
      <c r="O134" s="69" t="s">
        <v>284</v>
      </c>
      <c r="P134" s="12"/>
      <c r="Q134" s="60" t="s">
        <v>284</v>
      </c>
      <c r="R134" s="69" t="s">
        <v>284</v>
      </c>
      <c r="S134" s="41"/>
      <c r="T134" s="60" t="s">
        <v>284</v>
      </c>
      <c r="U134" s="69" t="s">
        <v>284</v>
      </c>
      <c r="V134" s="60" t="s">
        <v>284</v>
      </c>
      <c r="W134" s="69" t="s">
        <v>284</v>
      </c>
      <c r="X134" s="60" t="s">
        <v>284</v>
      </c>
    </row>
    <row r="135" spans="1:24" s="23" customFormat="1" ht="163.5" customHeight="1" x14ac:dyDescent="0.3">
      <c r="A135" s="9" t="s">
        <v>157</v>
      </c>
      <c r="B135" s="9" t="s">
        <v>197</v>
      </c>
      <c r="C135" s="9" t="s">
        <v>339</v>
      </c>
      <c r="D135" s="9" t="s">
        <v>370</v>
      </c>
      <c r="E135" s="20">
        <v>45239</v>
      </c>
      <c r="F135" s="20" t="s">
        <v>425</v>
      </c>
      <c r="G135" s="14">
        <v>35553600</v>
      </c>
      <c r="H135" s="12">
        <v>8000000</v>
      </c>
      <c r="I135" s="44">
        <v>4182778.82</v>
      </c>
      <c r="J135" s="9" t="s">
        <v>513</v>
      </c>
      <c r="K135" s="9" t="s">
        <v>282</v>
      </c>
      <c r="L135" s="10" t="s">
        <v>278</v>
      </c>
      <c r="M135" s="10" t="s">
        <v>270</v>
      </c>
      <c r="N135" s="9" t="s">
        <v>283</v>
      </c>
      <c r="O135" s="69" t="s">
        <v>284</v>
      </c>
      <c r="P135" s="12"/>
      <c r="Q135" s="60" t="s">
        <v>284</v>
      </c>
      <c r="R135" s="69" t="s">
        <v>284</v>
      </c>
      <c r="S135" s="41"/>
      <c r="T135" s="60" t="s">
        <v>284</v>
      </c>
      <c r="U135" s="69" t="s">
        <v>284</v>
      </c>
      <c r="V135" s="60" t="s">
        <v>284</v>
      </c>
      <c r="W135" s="69" t="s">
        <v>284</v>
      </c>
      <c r="X135" s="60" t="s">
        <v>284</v>
      </c>
    </row>
    <row r="136" spans="1:24" s="23" customFormat="1" ht="84" customHeight="1" x14ac:dyDescent="0.3">
      <c r="A136" s="9" t="s">
        <v>157</v>
      </c>
      <c r="B136" s="9" t="s">
        <v>198</v>
      </c>
      <c r="C136" s="9" t="s">
        <v>338</v>
      </c>
      <c r="D136" s="10" t="s">
        <v>324</v>
      </c>
      <c r="E136" s="20" t="s">
        <v>433</v>
      </c>
      <c r="F136" s="20" t="s">
        <v>437</v>
      </c>
      <c r="G136" s="14">
        <v>44442000</v>
      </c>
      <c r="H136" s="12">
        <v>10000000</v>
      </c>
      <c r="I136" s="22" t="s">
        <v>301</v>
      </c>
      <c r="J136" s="9" t="s">
        <v>513</v>
      </c>
      <c r="K136" s="9" t="s">
        <v>279</v>
      </c>
      <c r="L136" s="10" t="s">
        <v>288</v>
      </c>
      <c r="M136" s="10" t="s">
        <v>270</v>
      </c>
      <c r="N136" s="9" t="s">
        <v>283</v>
      </c>
      <c r="O136" s="69" t="s">
        <v>284</v>
      </c>
      <c r="P136" s="12"/>
      <c r="Q136" s="60" t="s">
        <v>284</v>
      </c>
      <c r="R136" s="69" t="s">
        <v>284</v>
      </c>
      <c r="S136" s="41"/>
      <c r="T136" s="60" t="s">
        <v>284</v>
      </c>
      <c r="U136" s="69" t="s">
        <v>284</v>
      </c>
      <c r="V136" s="60" t="s">
        <v>284</v>
      </c>
      <c r="W136" s="69" t="s">
        <v>284</v>
      </c>
      <c r="X136" s="60" t="s">
        <v>284</v>
      </c>
    </row>
    <row r="137" spans="1:24" s="23" customFormat="1" ht="106.5" customHeight="1" x14ac:dyDescent="0.3">
      <c r="A137" s="9" t="s">
        <v>157</v>
      </c>
      <c r="B137" s="9" t="s">
        <v>199</v>
      </c>
      <c r="C137" s="9" t="s">
        <v>443</v>
      </c>
      <c r="D137" s="9" t="s">
        <v>521</v>
      </c>
      <c r="E137" s="155">
        <v>45323</v>
      </c>
      <c r="F137" s="155">
        <v>45351</v>
      </c>
      <c r="G137" s="14">
        <v>20395331.530000001</v>
      </c>
      <c r="H137" s="17">
        <v>4589202</v>
      </c>
      <c r="I137" s="44">
        <v>2399454.69</v>
      </c>
      <c r="J137" s="9" t="s">
        <v>513</v>
      </c>
      <c r="K137" s="9" t="s">
        <v>282</v>
      </c>
      <c r="L137" s="10" t="s">
        <v>281</v>
      </c>
      <c r="M137" s="10" t="s">
        <v>270</v>
      </c>
      <c r="N137" s="9" t="s">
        <v>283</v>
      </c>
      <c r="O137" s="69" t="s">
        <v>284</v>
      </c>
      <c r="P137" s="12"/>
      <c r="Q137" s="60" t="s">
        <v>284</v>
      </c>
      <c r="R137" s="69" t="s">
        <v>284</v>
      </c>
      <c r="S137" s="41"/>
      <c r="T137" s="60" t="s">
        <v>284</v>
      </c>
      <c r="U137" s="69" t="s">
        <v>284</v>
      </c>
      <c r="V137" s="60" t="s">
        <v>284</v>
      </c>
      <c r="W137" s="69" t="s">
        <v>284</v>
      </c>
      <c r="X137" s="60" t="s">
        <v>284</v>
      </c>
    </row>
    <row r="138" spans="1:24" s="23" customFormat="1" ht="150" customHeight="1" x14ac:dyDescent="0.3">
      <c r="A138" s="9" t="s">
        <v>157</v>
      </c>
      <c r="B138" s="9" t="s">
        <v>200</v>
      </c>
      <c r="C138" s="9" t="s">
        <v>534</v>
      </c>
      <c r="D138" s="9" t="s">
        <v>521</v>
      </c>
      <c r="E138" s="20">
        <v>45293</v>
      </c>
      <c r="F138" s="20">
        <v>45322</v>
      </c>
      <c r="G138" s="14">
        <v>34298149.049999997</v>
      </c>
      <c r="H138" s="17">
        <v>7717508</v>
      </c>
      <c r="I138" s="44">
        <v>4035080.28</v>
      </c>
      <c r="J138" s="9" t="s">
        <v>513</v>
      </c>
      <c r="K138" s="9" t="s">
        <v>282</v>
      </c>
      <c r="L138" s="10" t="s">
        <v>281</v>
      </c>
      <c r="M138" s="10" t="s">
        <v>270</v>
      </c>
      <c r="N138" s="9" t="s">
        <v>283</v>
      </c>
      <c r="O138" s="69" t="s">
        <v>284</v>
      </c>
      <c r="P138" s="12"/>
      <c r="Q138" s="60" t="s">
        <v>284</v>
      </c>
      <c r="R138" s="69" t="s">
        <v>284</v>
      </c>
      <c r="S138" s="41"/>
      <c r="T138" s="60" t="s">
        <v>284</v>
      </c>
      <c r="U138" s="69" t="s">
        <v>284</v>
      </c>
      <c r="V138" s="60" t="s">
        <v>284</v>
      </c>
      <c r="W138" s="69" t="s">
        <v>284</v>
      </c>
      <c r="X138" s="60" t="s">
        <v>284</v>
      </c>
    </row>
    <row r="139" spans="1:24" s="23" customFormat="1" ht="85.95" customHeight="1" x14ac:dyDescent="0.3">
      <c r="A139" s="9" t="s">
        <v>157</v>
      </c>
      <c r="B139" s="9" t="s">
        <v>200</v>
      </c>
      <c r="C139" s="9" t="s">
        <v>444</v>
      </c>
      <c r="D139" s="9" t="s">
        <v>301</v>
      </c>
      <c r="E139" s="20" t="s">
        <v>432</v>
      </c>
      <c r="F139" s="20" t="s">
        <v>429</v>
      </c>
      <c r="G139" s="14">
        <v>8867534.4800000004</v>
      </c>
      <c r="H139" s="17">
        <v>1995305</v>
      </c>
      <c r="I139" s="22" t="s">
        <v>301</v>
      </c>
      <c r="J139" s="9" t="s">
        <v>513</v>
      </c>
      <c r="K139" s="9" t="s">
        <v>282</v>
      </c>
      <c r="L139" s="10" t="s">
        <v>281</v>
      </c>
      <c r="M139" s="10" t="s">
        <v>270</v>
      </c>
      <c r="N139" s="9" t="s">
        <v>283</v>
      </c>
      <c r="O139" s="69" t="s">
        <v>284</v>
      </c>
      <c r="P139" s="12"/>
      <c r="Q139" s="60" t="s">
        <v>284</v>
      </c>
      <c r="R139" s="69" t="s">
        <v>284</v>
      </c>
      <c r="S139" s="41"/>
      <c r="T139" s="60" t="s">
        <v>284</v>
      </c>
      <c r="U139" s="69" t="s">
        <v>284</v>
      </c>
      <c r="V139" s="60" t="s">
        <v>284</v>
      </c>
      <c r="W139" s="69" t="s">
        <v>284</v>
      </c>
      <c r="X139" s="60" t="s">
        <v>284</v>
      </c>
    </row>
    <row r="140" spans="1:24" s="23" customFormat="1" ht="144.75" customHeight="1" x14ac:dyDescent="0.3">
      <c r="A140" s="9" t="s">
        <v>157</v>
      </c>
      <c r="B140" s="9" t="s">
        <v>200</v>
      </c>
      <c r="C140" s="9" t="s">
        <v>442</v>
      </c>
      <c r="D140" s="9" t="s">
        <v>522</v>
      </c>
      <c r="E140" s="20">
        <v>45323</v>
      </c>
      <c r="F140" s="155">
        <v>45351</v>
      </c>
      <c r="G140" s="14">
        <v>132374336.79000001</v>
      </c>
      <c r="H140" s="17">
        <v>29785864</v>
      </c>
      <c r="I140" s="44">
        <v>15573454.52</v>
      </c>
      <c r="J140" s="9" t="s">
        <v>513</v>
      </c>
      <c r="K140" s="9" t="s">
        <v>282</v>
      </c>
      <c r="L140" s="10" t="s">
        <v>281</v>
      </c>
      <c r="M140" s="10" t="s">
        <v>270</v>
      </c>
      <c r="N140" s="9" t="s">
        <v>283</v>
      </c>
      <c r="O140" s="69" t="s">
        <v>284</v>
      </c>
      <c r="P140" s="12"/>
      <c r="Q140" s="60" t="s">
        <v>284</v>
      </c>
      <c r="R140" s="69" t="s">
        <v>284</v>
      </c>
      <c r="S140" s="41"/>
      <c r="T140" s="60" t="s">
        <v>284</v>
      </c>
      <c r="U140" s="69" t="s">
        <v>284</v>
      </c>
      <c r="V140" s="60" t="s">
        <v>284</v>
      </c>
      <c r="W140" s="69" t="s">
        <v>284</v>
      </c>
      <c r="X140" s="60" t="s">
        <v>284</v>
      </c>
    </row>
    <row r="141" spans="1:24" s="23" customFormat="1" ht="78" customHeight="1" x14ac:dyDescent="0.3">
      <c r="A141" s="9" t="s">
        <v>157</v>
      </c>
      <c r="B141" s="9" t="s">
        <v>201</v>
      </c>
      <c r="C141" s="10" t="s">
        <v>284</v>
      </c>
      <c r="D141" s="10" t="s">
        <v>301</v>
      </c>
      <c r="E141" s="20" t="s">
        <v>289</v>
      </c>
      <c r="F141" s="21" t="s">
        <v>474</v>
      </c>
      <c r="G141" s="14">
        <v>22221000</v>
      </c>
      <c r="H141" s="12">
        <v>5000000</v>
      </c>
      <c r="I141" s="22" t="s">
        <v>301</v>
      </c>
      <c r="J141" s="9" t="s">
        <v>513</v>
      </c>
      <c r="K141" s="9" t="s">
        <v>282</v>
      </c>
      <c r="L141" s="10" t="s">
        <v>278</v>
      </c>
      <c r="M141" s="10" t="s">
        <v>270</v>
      </c>
      <c r="N141" s="9" t="s">
        <v>283</v>
      </c>
      <c r="O141" s="69" t="s">
        <v>284</v>
      </c>
      <c r="P141" s="12"/>
      <c r="Q141" s="60" t="s">
        <v>284</v>
      </c>
      <c r="R141" s="69" t="s">
        <v>284</v>
      </c>
      <c r="S141" s="41"/>
      <c r="T141" s="60" t="s">
        <v>284</v>
      </c>
      <c r="U141" s="69" t="s">
        <v>284</v>
      </c>
      <c r="V141" s="60" t="s">
        <v>284</v>
      </c>
      <c r="W141" s="69" t="s">
        <v>284</v>
      </c>
      <c r="X141" s="60" t="s">
        <v>284</v>
      </c>
    </row>
    <row r="142" spans="1:24" s="23" customFormat="1" ht="174" customHeight="1" x14ac:dyDescent="0.3">
      <c r="A142" s="9" t="s">
        <v>157</v>
      </c>
      <c r="B142" s="9" t="s">
        <v>202</v>
      </c>
      <c r="C142" s="10" t="s">
        <v>284</v>
      </c>
      <c r="D142" s="10" t="s">
        <v>301</v>
      </c>
      <c r="E142" s="20" t="s">
        <v>289</v>
      </c>
      <c r="F142" s="21" t="s">
        <v>474</v>
      </c>
      <c r="G142" s="14">
        <v>22221000</v>
      </c>
      <c r="H142" s="12">
        <v>5000000</v>
      </c>
      <c r="I142" s="22" t="s">
        <v>301</v>
      </c>
      <c r="J142" s="9" t="s">
        <v>513</v>
      </c>
      <c r="K142" s="9" t="s">
        <v>282</v>
      </c>
      <c r="L142" s="10" t="s">
        <v>278</v>
      </c>
      <c r="M142" s="10" t="s">
        <v>270</v>
      </c>
      <c r="N142" s="9" t="s">
        <v>283</v>
      </c>
      <c r="O142" s="69" t="s">
        <v>284</v>
      </c>
      <c r="P142" s="12"/>
      <c r="Q142" s="60" t="s">
        <v>284</v>
      </c>
      <c r="R142" s="69" t="s">
        <v>284</v>
      </c>
      <c r="S142" s="41"/>
      <c r="T142" s="60" t="s">
        <v>284</v>
      </c>
      <c r="U142" s="69" t="s">
        <v>284</v>
      </c>
      <c r="V142" s="60" t="s">
        <v>284</v>
      </c>
      <c r="W142" s="69" t="s">
        <v>284</v>
      </c>
      <c r="X142" s="60" t="s">
        <v>284</v>
      </c>
    </row>
    <row r="143" spans="1:24" s="23" customFormat="1" ht="74.400000000000006" customHeight="1" x14ac:dyDescent="0.3">
      <c r="A143" s="9" t="s">
        <v>157</v>
      </c>
      <c r="B143" s="9" t="s">
        <v>202</v>
      </c>
      <c r="C143" s="10" t="s">
        <v>284</v>
      </c>
      <c r="D143" s="10" t="s">
        <v>301</v>
      </c>
      <c r="E143" s="45" t="s">
        <v>289</v>
      </c>
      <c r="F143" s="36" t="s">
        <v>474</v>
      </c>
      <c r="G143" s="14">
        <v>4433769.46</v>
      </c>
      <c r="H143" s="12">
        <v>997653</v>
      </c>
      <c r="I143" s="22" t="s">
        <v>301</v>
      </c>
      <c r="J143" s="9" t="s">
        <v>513</v>
      </c>
      <c r="K143" s="9" t="s">
        <v>282</v>
      </c>
      <c r="L143" s="10" t="s">
        <v>278</v>
      </c>
      <c r="M143" s="10" t="s">
        <v>270</v>
      </c>
      <c r="N143" s="9" t="s">
        <v>283</v>
      </c>
      <c r="O143" s="69" t="s">
        <v>284</v>
      </c>
      <c r="P143" s="12"/>
      <c r="Q143" s="60" t="s">
        <v>284</v>
      </c>
      <c r="R143" s="69" t="s">
        <v>284</v>
      </c>
      <c r="S143" s="41"/>
      <c r="T143" s="60" t="s">
        <v>284</v>
      </c>
      <c r="U143" s="69" t="s">
        <v>284</v>
      </c>
      <c r="V143" s="60" t="s">
        <v>284</v>
      </c>
      <c r="W143" s="69" t="s">
        <v>284</v>
      </c>
      <c r="X143" s="60" t="s">
        <v>284</v>
      </c>
    </row>
    <row r="144" spans="1:24" s="23" customFormat="1" ht="174.75" customHeight="1" x14ac:dyDescent="0.3">
      <c r="A144" s="9" t="s">
        <v>157</v>
      </c>
      <c r="B144" s="9" t="s">
        <v>203</v>
      </c>
      <c r="C144" s="9" t="s">
        <v>389</v>
      </c>
      <c r="D144" s="9" t="s">
        <v>370</v>
      </c>
      <c r="E144" s="20" t="s">
        <v>426</v>
      </c>
      <c r="F144" s="21" t="s">
        <v>429</v>
      </c>
      <c r="G144" s="14">
        <v>13332600</v>
      </c>
      <c r="H144" s="12">
        <v>3000000</v>
      </c>
      <c r="I144" s="22" t="s">
        <v>301</v>
      </c>
      <c r="J144" s="9" t="s">
        <v>513</v>
      </c>
      <c r="K144" s="9" t="s">
        <v>282</v>
      </c>
      <c r="L144" s="10" t="s">
        <v>278</v>
      </c>
      <c r="M144" s="10" t="s">
        <v>270</v>
      </c>
      <c r="N144" s="9" t="s">
        <v>283</v>
      </c>
      <c r="O144" s="37">
        <v>13332600</v>
      </c>
      <c r="P144" s="12">
        <v>3000000</v>
      </c>
      <c r="Q144" s="26" t="s">
        <v>312</v>
      </c>
      <c r="R144" s="69" t="s">
        <v>284</v>
      </c>
      <c r="S144" s="41"/>
      <c r="T144" s="60" t="s">
        <v>284</v>
      </c>
      <c r="U144" s="69" t="s">
        <v>284</v>
      </c>
      <c r="V144" s="60" t="s">
        <v>284</v>
      </c>
      <c r="W144" s="69" t="s">
        <v>284</v>
      </c>
      <c r="X144" s="60" t="s">
        <v>284</v>
      </c>
    </row>
    <row r="145" spans="1:24" s="23" customFormat="1" ht="108.6" customHeight="1" x14ac:dyDescent="0.3">
      <c r="A145" s="9" t="s">
        <v>157</v>
      </c>
      <c r="B145" s="9" t="s">
        <v>204</v>
      </c>
      <c r="C145" s="9" t="s">
        <v>333</v>
      </c>
      <c r="D145" s="10" t="s">
        <v>301</v>
      </c>
      <c r="E145" s="20" t="s">
        <v>295</v>
      </c>
      <c r="F145" s="21" t="s">
        <v>471</v>
      </c>
      <c r="G145" s="14">
        <v>8888400</v>
      </c>
      <c r="H145" s="12">
        <v>2000000</v>
      </c>
      <c r="I145" s="22" t="s">
        <v>301</v>
      </c>
      <c r="J145" s="9" t="s">
        <v>513</v>
      </c>
      <c r="K145" s="9" t="s">
        <v>282</v>
      </c>
      <c r="L145" s="10" t="s">
        <v>278</v>
      </c>
      <c r="M145" s="10" t="s">
        <v>270</v>
      </c>
      <c r="N145" s="9" t="s">
        <v>283</v>
      </c>
      <c r="O145" s="69" t="s">
        <v>284</v>
      </c>
      <c r="P145" s="12"/>
      <c r="Q145" s="60" t="s">
        <v>284</v>
      </c>
      <c r="R145" s="69" t="s">
        <v>284</v>
      </c>
      <c r="S145" s="41"/>
      <c r="T145" s="60" t="s">
        <v>284</v>
      </c>
      <c r="U145" s="69" t="s">
        <v>284</v>
      </c>
      <c r="V145" s="60" t="s">
        <v>284</v>
      </c>
      <c r="W145" s="69" t="s">
        <v>284</v>
      </c>
      <c r="X145" s="60" t="s">
        <v>284</v>
      </c>
    </row>
    <row r="146" spans="1:24" s="23" customFormat="1" ht="95.4" customHeight="1" thickBot="1" x14ac:dyDescent="0.35">
      <c r="A146" s="47" t="s">
        <v>157</v>
      </c>
      <c r="B146" s="47" t="s">
        <v>205</v>
      </c>
      <c r="C146" s="47" t="s">
        <v>337</v>
      </c>
      <c r="D146" s="47" t="s">
        <v>361</v>
      </c>
      <c r="E146" s="112">
        <v>45239</v>
      </c>
      <c r="F146" s="139">
        <v>45301</v>
      </c>
      <c r="G146" s="83">
        <v>124145491.62</v>
      </c>
      <c r="H146" s="84">
        <v>27934272</v>
      </c>
      <c r="I146" s="85">
        <v>14605352.220000001</v>
      </c>
      <c r="J146" s="47" t="s">
        <v>513</v>
      </c>
      <c r="K146" s="47" t="s">
        <v>282</v>
      </c>
      <c r="L146" s="47" t="s">
        <v>278</v>
      </c>
      <c r="M146" s="47" t="s">
        <v>271</v>
      </c>
      <c r="N146" s="47" t="s">
        <v>283</v>
      </c>
      <c r="O146" s="86" t="s">
        <v>284</v>
      </c>
      <c r="P146" s="87"/>
      <c r="Q146" s="88" t="s">
        <v>284</v>
      </c>
      <c r="R146" s="86" t="s">
        <v>284</v>
      </c>
      <c r="S146" s="89"/>
      <c r="T146" s="88" t="s">
        <v>284</v>
      </c>
      <c r="U146" s="69" t="s">
        <v>284</v>
      </c>
      <c r="V146" s="60" t="s">
        <v>284</v>
      </c>
      <c r="W146" s="69" t="s">
        <v>284</v>
      </c>
      <c r="X146" s="60" t="s">
        <v>284</v>
      </c>
    </row>
    <row r="147" spans="1:24" s="23" customFormat="1" ht="96" customHeight="1" x14ac:dyDescent="0.3">
      <c r="A147" s="98" t="s">
        <v>157</v>
      </c>
      <c r="B147" s="99" t="s">
        <v>206</v>
      </c>
      <c r="C147" s="99" t="s">
        <v>411</v>
      </c>
      <c r="D147" s="135" t="s">
        <v>372</v>
      </c>
      <c r="E147" s="138" t="s">
        <v>425</v>
      </c>
      <c r="F147" s="138" t="s">
        <v>426</v>
      </c>
      <c r="G147" s="100">
        <v>6671837.4699999997</v>
      </c>
      <c r="H147" s="101">
        <v>1501246</v>
      </c>
      <c r="I147" s="100">
        <v>784921.27</v>
      </c>
      <c r="J147" s="99" t="s">
        <v>513</v>
      </c>
      <c r="K147" s="99" t="s">
        <v>280</v>
      </c>
      <c r="L147" s="102" t="s">
        <v>278</v>
      </c>
      <c r="M147" s="102" t="s">
        <v>261</v>
      </c>
      <c r="N147" s="99" t="s">
        <v>540</v>
      </c>
      <c r="O147" s="103">
        <v>6671837.4699999997</v>
      </c>
      <c r="P147" s="104">
        <v>1501246</v>
      </c>
      <c r="Q147" s="105" t="s">
        <v>305</v>
      </c>
      <c r="R147" s="103">
        <v>6671846.3600000003</v>
      </c>
      <c r="S147" s="106">
        <v>1501248</v>
      </c>
      <c r="T147" s="107" t="s">
        <v>325</v>
      </c>
      <c r="U147" s="82" t="s">
        <v>284</v>
      </c>
      <c r="V147" s="60" t="s">
        <v>284</v>
      </c>
      <c r="W147" s="69" t="s">
        <v>284</v>
      </c>
      <c r="X147" s="60" t="s">
        <v>284</v>
      </c>
    </row>
    <row r="148" spans="1:24" s="23" customFormat="1" ht="115.5" customHeight="1" x14ac:dyDescent="0.3">
      <c r="A148" s="108" t="s">
        <v>157</v>
      </c>
      <c r="B148" s="9" t="s">
        <v>206</v>
      </c>
      <c r="C148" s="9" t="s">
        <v>419</v>
      </c>
      <c r="D148" s="136" t="s">
        <v>372</v>
      </c>
      <c r="E148" s="138" t="s">
        <v>425</v>
      </c>
      <c r="F148" s="138" t="s">
        <v>426</v>
      </c>
      <c r="G148" s="29">
        <v>2893289.75</v>
      </c>
      <c r="H148" s="13">
        <v>651026</v>
      </c>
      <c r="I148" s="29">
        <v>340385.72</v>
      </c>
      <c r="J148" s="9" t="s">
        <v>513</v>
      </c>
      <c r="K148" s="9" t="s">
        <v>280</v>
      </c>
      <c r="L148" s="10" t="s">
        <v>278</v>
      </c>
      <c r="M148" s="10" t="s">
        <v>479</v>
      </c>
      <c r="N148" s="9" t="s">
        <v>535</v>
      </c>
      <c r="O148" s="37">
        <v>2893285.31</v>
      </c>
      <c r="P148" s="12">
        <v>651025</v>
      </c>
      <c r="Q148" s="26" t="s">
        <v>305</v>
      </c>
      <c r="R148" s="37">
        <v>2893294.19</v>
      </c>
      <c r="S148" s="41">
        <v>651027</v>
      </c>
      <c r="T148" s="109" t="s">
        <v>325</v>
      </c>
      <c r="U148" s="82"/>
      <c r="V148" s="60"/>
      <c r="W148" s="69"/>
      <c r="X148" s="60"/>
    </row>
    <row r="149" spans="1:24" s="23" customFormat="1" ht="135.75" customHeight="1" x14ac:dyDescent="0.3">
      <c r="A149" s="108" t="s">
        <v>157</v>
      </c>
      <c r="B149" s="9" t="s">
        <v>206</v>
      </c>
      <c r="C149" s="9" t="s">
        <v>407</v>
      </c>
      <c r="D149" s="136" t="s">
        <v>372</v>
      </c>
      <c r="E149" s="138" t="s">
        <v>425</v>
      </c>
      <c r="F149" s="138" t="s">
        <v>426</v>
      </c>
      <c r="G149" s="29">
        <v>3703502.96</v>
      </c>
      <c r="H149" s="13">
        <v>833334</v>
      </c>
      <c r="I149" s="29">
        <v>435704.92</v>
      </c>
      <c r="J149" s="9" t="s">
        <v>513</v>
      </c>
      <c r="K149" s="9" t="s">
        <v>280</v>
      </c>
      <c r="L149" s="10" t="s">
        <v>278</v>
      </c>
      <c r="M149" s="10" t="s">
        <v>272</v>
      </c>
      <c r="N149" s="9" t="s">
        <v>536</v>
      </c>
      <c r="O149" s="37">
        <v>3703502.96</v>
      </c>
      <c r="P149" s="12">
        <v>833334</v>
      </c>
      <c r="Q149" s="26" t="s">
        <v>305</v>
      </c>
      <c r="R149" s="37">
        <v>3703494.07</v>
      </c>
      <c r="S149" s="41">
        <v>833332</v>
      </c>
      <c r="T149" s="109" t="s">
        <v>325</v>
      </c>
      <c r="U149" s="82"/>
      <c r="V149" s="60"/>
      <c r="W149" s="69"/>
      <c r="X149" s="60"/>
    </row>
    <row r="150" spans="1:24" s="23" customFormat="1" ht="162.75" customHeight="1" x14ac:dyDescent="0.3">
      <c r="A150" s="108" t="s">
        <v>157</v>
      </c>
      <c r="B150" s="9" t="s">
        <v>206</v>
      </c>
      <c r="C150" s="9" t="s">
        <v>408</v>
      </c>
      <c r="D150" s="136" t="s">
        <v>372</v>
      </c>
      <c r="E150" s="138" t="s">
        <v>425</v>
      </c>
      <c r="F150" s="138" t="s">
        <v>426</v>
      </c>
      <c r="G150" s="29">
        <v>3703502.96</v>
      </c>
      <c r="H150" s="13">
        <v>833334</v>
      </c>
      <c r="I150" s="29">
        <v>435704.92</v>
      </c>
      <c r="J150" s="9" t="s">
        <v>513</v>
      </c>
      <c r="K150" s="9" t="s">
        <v>280</v>
      </c>
      <c r="L150" s="10" t="s">
        <v>278</v>
      </c>
      <c r="M150" s="10" t="s">
        <v>480</v>
      </c>
      <c r="N150" s="9" t="s">
        <v>537</v>
      </c>
      <c r="O150" s="37">
        <v>3703502.96</v>
      </c>
      <c r="P150" s="12">
        <v>833334</v>
      </c>
      <c r="Q150" s="26" t="s">
        <v>305</v>
      </c>
      <c r="R150" s="37">
        <v>3703494.07</v>
      </c>
      <c r="S150" s="41">
        <v>833332</v>
      </c>
      <c r="T150" s="109" t="s">
        <v>325</v>
      </c>
      <c r="U150" s="82"/>
      <c r="V150" s="60"/>
      <c r="W150" s="69"/>
      <c r="X150" s="60"/>
    </row>
    <row r="151" spans="1:24" s="23" customFormat="1" ht="172.2" customHeight="1" x14ac:dyDescent="0.3">
      <c r="A151" s="108" t="s">
        <v>157</v>
      </c>
      <c r="B151" s="9" t="s">
        <v>206</v>
      </c>
      <c r="C151" s="9" t="s">
        <v>409</v>
      </c>
      <c r="D151" s="136" t="s">
        <v>372</v>
      </c>
      <c r="E151" s="138" t="s">
        <v>425</v>
      </c>
      <c r="F151" s="138" t="s">
        <v>426</v>
      </c>
      <c r="G151" s="29">
        <v>7406997.04</v>
      </c>
      <c r="H151" s="13">
        <v>1666666</v>
      </c>
      <c r="I151" s="29">
        <v>871409.85</v>
      </c>
      <c r="J151" s="9" t="s">
        <v>513</v>
      </c>
      <c r="K151" s="9" t="s">
        <v>280</v>
      </c>
      <c r="L151" s="10" t="s">
        <v>278</v>
      </c>
      <c r="M151" s="10" t="s">
        <v>481</v>
      </c>
      <c r="N151" s="122" t="s">
        <v>538</v>
      </c>
      <c r="O151" s="37">
        <v>7406997.04</v>
      </c>
      <c r="P151" s="12">
        <v>1666666</v>
      </c>
      <c r="Q151" s="26" t="s">
        <v>305</v>
      </c>
      <c r="R151" s="37">
        <v>7407005.9299999997</v>
      </c>
      <c r="S151" s="41">
        <v>1666668</v>
      </c>
      <c r="T151" s="109" t="s">
        <v>325</v>
      </c>
      <c r="U151" s="82"/>
      <c r="V151" s="60"/>
      <c r="W151" s="69"/>
      <c r="X151" s="60"/>
    </row>
    <row r="152" spans="1:24" s="23" customFormat="1" ht="99" customHeight="1" thickBot="1" x14ac:dyDescent="0.35">
      <c r="A152" s="110" t="s">
        <v>157</v>
      </c>
      <c r="B152" s="111" t="s">
        <v>206</v>
      </c>
      <c r="C152" s="111" t="s">
        <v>410</v>
      </c>
      <c r="D152" s="137" t="s">
        <v>372</v>
      </c>
      <c r="E152" s="138" t="s">
        <v>425</v>
      </c>
      <c r="F152" s="138" t="s">
        <v>426</v>
      </c>
      <c r="G152" s="113">
        <v>3703502.96</v>
      </c>
      <c r="H152" s="114">
        <v>833334</v>
      </c>
      <c r="I152" s="113">
        <v>435704.92</v>
      </c>
      <c r="J152" s="111" t="s">
        <v>513</v>
      </c>
      <c r="K152" s="111" t="s">
        <v>280</v>
      </c>
      <c r="L152" s="115" t="s">
        <v>278</v>
      </c>
      <c r="M152" s="115" t="s">
        <v>482</v>
      </c>
      <c r="N152" s="111" t="s">
        <v>539</v>
      </c>
      <c r="O152" s="116">
        <v>3703502.96</v>
      </c>
      <c r="P152" s="117">
        <v>833334</v>
      </c>
      <c r="Q152" s="118" t="s">
        <v>305</v>
      </c>
      <c r="R152" s="116">
        <v>3703494.07</v>
      </c>
      <c r="S152" s="119">
        <v>833332</v>
      </c>
      <c r="T152" s="120" t="s">
        <v>325</v>
      </c>
      <c r="U152" s="82"/>
      <c r="V152" s="60"/>
      <c r="W152" s="69"/>
      <c r="X152" s="60"/>
    </row>
    <row r="153" spans="1:24" s="23" customFormat="1" ht="135" x14ac:dyDescent="0.3">
      <c r="A153" s="90" t="s">
        <v>157</v>
      </c>
      <c r="B153" s="90" t="s">
        <v>382</v>
      </c>
      <c r="C153" s="90" t="s">
        <v>383</v>
      </c>
      <c r="D153" s="90" t="s">
        <v>366</v>
      </c>
      <c r="E153" s="35" t="s">
        <v>429</v>
      </c>
      <c r="F153" s="35" t="s">
        <v>430</v>
      </c>
      <c r="G153" s="91">
        <v>26665200</v>
      </c>
      <c r="H153" s="92">
        <v>6000000</v>
      </c>
      <c r="I153" s="93" t="s">
        <v>301</v>
      </c>
      <c r="J153" s="90" t="s">
        <v>513</v>
      </c>
      <c r="K153" s="90" t="s">
        <v>282</v>
      </c>
      <c r="L153" s="94" t="s">
        <v>278</v>
      </c>
      <c r="M153" s="90" t="s">
        <v>264</v>
      </c>
      <c r="N153" s="90" t="s">
        <v>283</v>
      </c>
      <c r="O153" s="73">
        <v>22221000</v>
      </c>
      <c r="P153" s="92">
        <v>5000000</v>
      </c>
      <c r="Q153" s="59" t="s">
        <v>312</v>
      </c>
      <c r="R153" s="95" t="s">
        <v>284</v>
      </c>
      <c r="S153" s="96"/>
      <c r="T153" s="97" t="s">
        <v>284</v>
      </c>
      <c r="U153" s="69" t="s">
        <v>284</v>
      </c>
      <c r="V153" s="60" t="s">
        <v>284</v>
      </c>
      <c r="W153" s="69" t="s">
        <v>284</v>
      </c>
      <c r="X153" s="60" t="s">
        <v>284</v>
      </c>
    </row>
    <row r="154" spans="1:24" s="23" customFormat="1" ht="162" customHeight="1" x14ac:dyDescent="0.3">
      <c r="A154" s="9" t="s">
        <v>157</v>
      </c>
      <c r="B154" s="9" t="s">
        <v>384</v>
      </c>
      <c r="C154" s="9" t="s">
        <v>336</v>
      </c>
      <c r="D154" s="10" t="s">
        <v>301</v>
      </c>
      <c r="E154" s="46" t="s">
        <v>446</v>
      </c>
      <c r="F154" s="46">
        <v>2025</v>
      </c>
      <c r="G154" s="14">
        <v>55996920</v>
      </c>
      <c r="H154" s="12">
        <v>12600000</v>
      </c>
      <c r="I154" s="22" t="s">
        <v>301</v>
      </c>
      <c r="J154" s="9" t="s">
        <v>513</v>
      </c>
      <c r="K154" s="9" t="s">
        <v>282</v>
      </c>
      <c r="L154" s="10" t="s">
        <v>281</v>
      </c>
      <c r="M154" s="9" t="s">
        <v>272</v>
      </c>
      <c r="N154" s="9" t="s">
        <v>283</v>
      </c>
      <c r="O154" s="69" t="s">
        <v>284</v>
      </c>
      <c r="P154" s="12"/>
      <c r="Q154" s="60" t="s">
        <v>284</v>
      </c>
      <c r="R154" s="69" t="s">
        <v>284</v>
      </c>
      <c r="S154" s="41"/>
      <c r="T154" s="60" t="s">
        <v>284</v>
      </c>
      <c r="U154" s="69" t="s">
        <v>284</v>
      </c>
      <c r="V154" s="60" t="s">
        <v>284</v>
      </c>
      <c r="W154" s="69" t="s">
        <v>284</v>
      </c>
      <c r="X154" s="60" t="s">
        <v>284</v>
      </c>
    </row>
    <row r="155" spans="1:24" s="23" customFormat="1" ht="122.25" customHeight="1" x14ac:dyDescent="0.3">
      <c r="A155" s="9" t="s">
        <v>157</v>
      </c>
      <c r="B155" s="9" t="s">
        <v>384</v>
      </c>
      <c r="C155" s="9" t="s">
        <v>523</v>
      </c>
      <c r="D155" s="10" t="s">
        <v>301</v>
      </c>
      <c r="E155" s="20" t="s">
        <v>429</v>
      </c>
      <c r="F155" s="20" t="s">
        <v>430</v>
      </c>
      <c r="G155" s="14">
        <v>21816844.449999999</v>
      </c>
      <c r="H155" s="12">
        <v>4909060</v>
      </c>
      <c r="I155" s="22" t="s">
        <v>301</v>
      </c>
      <c r="J155" s="9" t="s">
        <v>513</v>
      </c>
      <c r="K155" s="9" t="s">
        <v>282</v>
      </c>
      <c r="L155" s="10" t="s">
        <v>281</v>
      </c>
      <c r="M155" s="9" t="s">
        <v>272</v>
      </c>
      <c r="N155" s="9" t="s">
        <v>283</v>
      </c>
      <c r="O155" s="69" t="s">
        <v>284</v>
      </c>
      <c r="P155" s="12"/>
      <c r="Q155" s="60" t="s">
        <v>284</v>
      </c>
      <c r="R155" s="69" t="s">
        <v>284</v>
      </c>
      <c r="S155" s="41"/>
      <c r="T155" s="60" t="s">
        <v>284</v>
      </c>
      <c r="U155" s="69" t="s">
        <v>284</v>
      </c>
      <c r="V155" s="60" t="s">
        <v>284</v>
      </c>
      <c r="W155" s="69" t="s">
        <v>284</v>
      </c>
      <c r="X155" s="60" t="s">
        <v>284</v>
      </c>
    </row>
    <row r="156" spans="1:24" s="23" customFormat="1" ht="162.75" customHeight="1" x14ac:dyDescent="0.3">
      <c r="A156" s="9" t="s">
        <v>157</v>
      </c>
      <c r="B156" s="9" t="s">
        <v>390</v>
      </c>
      <c r="C156" s="9" t="s">
        <v>180</v>
      </c>
      <c r="D156" s="9" t="s">
        <v>506</v>
      </c>
      <c r="E156" s="20" t="s">
        <v>426</v>
      </c>
      <c r="F156" s="20" t="s">
        <v>450</v>
      </c>
      <c r="G156" s="14">
        <v>41652948.960000001</v>
      </c>
      <c r="H156" s="12">
        <v>9372429</v>
      </c>
      <c r="I156" s="22" t="s">
        <v>301</v>
      </c>
      <c r="J156" s="9" t="s">
        <v>513</v>
      </c>
      <c r="K156" s="9" t="s">
        <v>282</v>
      </c>
      <c r="L156" s="10" t="s">
        <v>281</v>
      </c>
      <c r="M156" s="9" t="s">
        <v>272</v>
      </c>
      <c r="N156" s="9" t="s">
        <v>283</v>
      </c>
      <c r="O156" s="69" t="s">
        <v>284</v>
      </c>
      <c r="P156" s="12"/>
      <c r="Q156" s="60" t="s">
        <v>284</v>
      </c>
      <c r="R156" s="69" t="s">
        <v>284</v>
      </c>
      <c r="S156" s="41"/>
      <c r="T156" s="60" t="s">
        <v>284</v>
      </c>
      <c r="U156" s="69" t="s">
        <v>284</v>
      </c>
      <c r="V156" s="60" t="s">
        <v>284</v>
      </c>
      <c r="W156" s="69" t="s">
        <v>284</v>
      </c>
      <c r="X156" s="60" t="s">
        <v>284</v>
      </c>
    </row>
    <row r="157" spans="1:24" s="23" customFormat="1" ht="82.2" customHeight="1" x14ac:dyDescent="0.3">
      <c r="A157" s="9" t="s">
        <v>157</v>
      </c>
      <c r="B157" s="9" t="s">
        <v>390</v>
      </c>
      <c r="C157" s="9" t="s">
        <v>181</v>
      </c>
      <c r="D157" s="10" t="s">
        <v>301</v>
      </c>
      <c r="E157" s="20" t="s">
        <v>285</v>
      </c>
      <c r="F157" s="20" t="s">
        <v>475</v>
      </c>
      <c r="G157" s="14">
        <v>24348776.300000001</v>
      </c>
      <c r="H157" s="12">
        <v>5478776</v>
      </c>
      <c r="I157" s="22" t="s">
        <v>301</v>
      </c>
      <c r="J157" s="9" t="s">
        <v>513</v>
      </c>
      <c r="K157" s="9" t="s">
        <v>282</v>
      </c>
      <c r="L157" s="10" t="s">
        <v>281</v>
      </c>
      <c r="M157" s="9" t="s">
        <v>272</v>
      </c>
      <c r="N157" s="9" t="s">
        <v>283</v>
      </c>
      <c r="O157" s="69" t="s">
        <v>284</v>
      </c>
      <c r="P157" s="12"/>
      <c r="Q157" s="60" t="s">
        <v>284</v>
      </c>
      <c r="R157" s="69" t="s">
        <v>284</v>
      </c>
      <c r="S157" s="41"/>
      <c r="T157" s="60" t="s">
        <v>284</v>
      </c>
      <c r="U157" s="69" t="s">
        <v>284</v>
      </c>
      <c r="V157" s="60" t="s">
        <v>284</v>
      </c>
      <c r="W157" s="69" t="s">
        <v>284</v>
      </c>
      <c r="X157" s="60" t="s">
        <v>284</v>
      </c>
    </row>
    <row r="158" spans="1:24" s="23" customFormat="1" ht="164.4" customHeight="1" x14ac:dyDescent="0.3">
      <c r="A158" s="9" t="s">
        <v>157</v>
      </c>
      <c r="B158" s="9" t="s">
        <v>391</v>
      </c>
      <c r="C158" s="9" t="s">
        <v>414</v>
      </c>
      <c r="D158" s="9" t="s">
        <v>506</v>
      </c>
      <c r="E158" s="20" t="s">
        <v>426</v>
      </c>
      <c r="F158" s="20" t="s">
        <v>434</v>
      </c>
      <c r="G158" s="14">
        <v>111993840</v>
      </c>
      <c r="H158" s="12">
        <v>25200000</v>
      </c>
      <c r="I158" s="22" t="s">
        <v>301</v>
      </c>
      <c r="J158" s="9" t="s">
        <v>513</v>
      </c>
      <c r="K158" s="9" t="s">
        <v>282</v>
      </c>
      <c r="L158" s="10" t="s">
        <v>281</v>
      </c>
      <c r="M158" s="9" t="s">
        <v>272</v>
      </c>
      <c r="N158" s="9" t="s">
        <v>283</v>
      </c>
      <c r="O158" s="69" t="s">
        <v>284</v>
      </c>
      <c r="P158" s="12"/>
      <c r="Q158" s="60" t="s">
        <v>284</v>
      </c>
      <c r="R158" s="69" t="s">
        <v>284</v>
      </c>
      <c r="S158" s="41"/>
      <c r="T158" s="60" t="s">
        <v>284</v>
      </c>
      <c r="U158" s="69" t="s">
        <v>284</v>
      </c>
      <c r="V158" s="60" t="s">
        <v>284</v>
      </c>
      <c r="W158" s="69" t="s">
        <v>284</v>
      </c>
      <c r="X158" s="60" t="s">
        <v>284</v>
      </c>
    </row>
    <row r="159" spans="1:24" s="23" customFormat="1" ht="327" customHeight="1" x14ac:dyDescent="0.3">
      <c r="A159" s="9" t="s">
        <v>157</v>
      </c>
      <c r="B159" s="9" t="s">
        <v>391</v>
      </c>
      <c r="C159" s="9" t="s">
        <v>207</v>
      </c>
      <c r="D159" s="10" t="s">
        <v>301</v>
      </c>
      <c r="E159" s="20" t="s">
        <v>287</v>
      </c>
      <c r="F159" s="21" t="s">
        <v>473</v>
      </c>
      <c r="G159" s="22" t="s">
        <v>301</v>
      </c>
      <c r="H159" s="22" t="s">
        <v>301</v>
      </c>
      <c r="I159" s="22" t="s">
        <v>301</v>
      </c>
      <c r="J159" s="9" t="s">
        <v>513</v>
      </c>
      <c r="K159" s="9" t="s">
        <v>282</v>
      </c>
      <c r="L159" s="10" t="s">
        <v>281</v>
      </c>
      <c r="M159" s="9" t="s">
        <v>272</v>
      </c>
      <c r="N159" s="9" t="s">
        <v>283</v>
      </c>
      <c r="O159" s="69" t="s">
        <v>284</v>
      </c>
      <c r="P159" s="12"/>
      <c r="Q159" s="60" t="s">
        <v>284</v>
      </c>
      <c r="R159" s="69" t="s">
        <v>284</v>
      </c>
      <c r="S159" s="41"/>
      <c r="T159" s="60" t="s">
        <v>284</v>
      </c>
      <c r="U159" s="69" t="s">
        <v>284</v>
      </c>
      <c r="V159" s="60" t="s">
        <v>284</v>
      </c>
      <c r="W159" s="69" t="s">
        <v>284</v>
      </c>
      <c r="X159" s="60" t="s">
        <v>284</v>
      </c>
    </row>
    <row r="160" spans="1:24" s="23" customFormat="1" ht="76.95" customHeight="1" x14ac:dyDescent="0.3">
      <c r="A160" s="9" t="s">
        <v>157</v>
      </c>
      <c r="B160" s="9" t="s">
        <v>385</v>
      </c>
      <c r="C160" s="9" t="s">
        <v>335</v>
      </c>
      <c r="D160" s="10" t="s">
        <v>301</v>
      </c>
      <c r="E160" s="20" t="s">
        <v>426</v>
      </c>
      <c r="F160" s="20" t="s">
        <v>434</v>
      </c>
      <c r="G160" s="14">
        <v>18221220</v>
      </c>
      <c r="H160" s="12">
        <v>4100000</v>
      </c>
      <c r="I160" s="22" t="s">
        <v>301</v>
      </c>
      <c r="J160" s="9" t="s">
        <v>513</v>
      </c>
      <c r="K160" s="9" t="s">
        <v>280</v>
      </c>
      <c r="L160" s="10" t="s">
        <v>281</v>
      </c>
      <c r="M160" s="9" t="s">
        <v>266</v>
      </c>
      <c r="N160" s="9" t="s">
        <v>283</v>
      </c>
      <c r="O160" s="69" t="s">
        <v>284</v>
      </c>
      <c r="P160" s="12"/>
      <c r="Q160" s="60" t="s">
        <v>284</v>
      </c>
      <c r="R160" s="69" t="s">
        <v>284</v>
      </c>
      <c r="S160" s="41"/>
      <c r="T160" s="60" t="s">
        <v>284</v>
      </c>
      <c r="U160" s="69" t="s">
        <v>284</v>
      </c>
      <c r="V160" s="60" t="s">
        <v>284</v>
      </c>
      <c r="W160" s="69" t="s">
        <v>284</v>
      </c>
      <c r="X160" s="60" t="s">
        <v>284</v>
      </c>
    </row>
    <row r="161" spans="1:24" s="23" customFormat="1" ht="336" customHeight="1" x14ac:dyDescent="0.3">
      <c r="A161" s="9" t="s">
        <v>157</v>
      </c>
      <c r="B161" s="9" t="s">
        <v>392</v>
      </c>
      <c r="C161" s="9" t="s">
        <v>334</v>
      </c>
      <c r="D161" s="10" t="s">
        <v>301</v>
      </c>
      <c r="E161" s="20" t="s">
        <v>434</v>
      </c>
      <c r="F161" s="20" t="s">
        <v>432</v>
      </c>
      <c r="G161" s="14">
        <v>188797580.00999999</v>
      </c>
      <c r="H161" s="12">
        <v>42481792</v>
      </c>
      <c r="I161" s="22" t="s">
        <v>301</v>
      </c>
      <c r="J161" s="9" t="s">
        <v>513</v>
      </c>
      <c r="K161" s="9" t="s">
        <v>282</v>
      </c>
      <c r="L161" s="10" t="s">
        <v>281</v>
      </c>
      <c r="M161" s="9" t="s">
        <v>273</v>
      </c>
      <c r="N161" s="9" t="s">
        <v>283</v>
      </c>
      <c r="O161" s="69" t="s">
        <v>284</v>
      </c>
      <c r="P161" s="12"/>
      <c r="Q161" s="60" t="s">
        <v>284</v>
      </c>
      <c r="R161" s="69" t="s">
        <v>284</v>
      </c>
      <c r="S161" s="41"/>
      <c r="T161" s="60" t="s">
        <v>284</v>
      </c>
      <c r="U161" s="69" t="s">
        <v>284</v>
      </c>
      <c r="V161" s="60" t="s">
        <v>284</v>
      </c>
      <c r="W161" s="69" t="s">
        <v>284</v>
      </c>
      <c r="X161" s="60" t="s">
        <v>284</v>
      </c>
    </row>
    <row r="162" spans="1:24" s="23" customFormat="1" ht="62.25" customHeight="1" x14ac:dyDescent="0.3">
      <c r="A162" s="9" t="s">
        <v>157</v>
      </c>
      <c r="B162" s="9" t="s">
        <v>386</v>
      </c>
      <c r="C162" s="9" t="s">
        <v>389</v>
      </c>
      <c r="D162" s="10" t="s">
        <v>301</v>
      </c>
      <c r="E162" s="20" t="s">
        <v>432</v>
      </c>
      <c r="F162" s="20" t="s">
        <v>429</v>
      </c>
      <c r="G162" s="14">
        <v>64023145.200000003</v>
      </c>
      <c r="H162" s="40">
        <v>14406000</v>
      </c>
      <c r="I162" s="22" t="s">
        <v>301</v>
      </c>
      <c r="J162" s="9" t="s">
        <v>513</v>
      </c>
      <c r="K162" s="9" t="s">
        <v>282</v>
      </c>
      <c r="L162" s="10" t="s">
        <v>281</v>
      </c>
      <c r="M162" s="9" t="s">
        <v>269</v>
      </c>
      <c r="N162" s="9" t="s">
        <v>283</v>
      </c>
      <c r="O162" s="69" t="s">
        <v>284</v>
      </c>
      <c r="P162" s="12"/>
      <c r="Q162" s="60" t="s">
        <v>284</v>
      </c>
      <c r="R162" s="69" t="s">
        <v>284</v>
      </c>
      <c r="S162" s="41"/>
      <c r="T162" s="60" t="s">
        <v>284</v>
      </c>
      <c r="U162" s="69" t="s">
        <v>284</v>
      </c>
      <c r="V162" s="60" t="s">
        <v>284</v>
      </c>
      <c r="W162" s="69" t="s">
        <v>284</v>
      </c>
      <c r="X162" s="60" t="s">
        <v>284</v>
      </c>
    </row>
    <row r="163" spans="1:24" s="23" customFormat="1" ht="81.75" customHeight="1" x14ac:dyDescent="0.3">
      <c r="A163" s="9" t="s">
        <v>157</v>
      </c>
      <c r="B163" s="9" t="s">
        <v>387</v>
      </c>
      <c r="C163" s="9" t="s">
        <v>333</v>
      </c>
      <c r="D163" s="10" t="s">
        <v>301</v>
      </c>
      <c r="E163" s="20" t="s">
        <v>295</v>
      </c>
      <c r="F163" s="20" t="s">
        <v>295</v>
      </c>
      <c r="G163" s="22" t="s">
        <v>301</v>
      </c>
      <c r="H163" s="22" t="s">
        <v>301</v>
      </c>
      <c r="I163" s="22" t="s">
        <v>301</v>
      </c>
      <c r="J163" s="9" t="s">
        <v>513</v>
      </c>
      <c r="K163" s="9" t="s">
        <v>282</v>
      </c>
      <c r="L163" s="10" t="s">
        <v>281</v>
      </c>
      <c r="M163" s="9" t="s">
        <v>269</v>
      </c>
      <c r="N163" s="9" t="s">
        <v>283</v>
      </c>
      <c r="O163" s="69" t="s">
        <v>284</v>
      </c>
      <c r="P163" s="12"/>
      <c r="Q163" s="60" t="s">
        <v>284</v>
      </c>
      <c r="R163" s="69" t="s">
        <v>284</v>
      </c>
      <c r="S163" s="41"/>
      <c r="T163" s="60" t="s">
        <v>284</v>
      </c>
      <c r="U163" s="69" t="s">
        <v>284</v>
      </c>
      <c r="V163" s="60" t="s">
        <v>284</v>
      </c>
      <c r="W163" s="69" t="s">
        <v>284</v>
      </c>
      <c r="X163" s="60" t="s">
        <v>284</v>
      </c>
    </row>
    <row r="164" spans="1:24" s="23" customFormat="1" ht="126" customHeight="1" x14ac:dyDescent="0.3">
      <c r="A164" s="9" t="s">
        <v>157</v>
      </c>
      <c r="B164" s="9" t="s">
        <v>406</v>
      </c>
      <c r="C164" s="9" t="s">
        <v>420</v>
      </c>
      <c r="D164" s="10" t="s">
        <v>301</v>
      </c>
      <c r="E164" s="20" t="s">
        <v>532</v>
      </c>
      <c r="F164" s="20">
        <v>45380</v>
      </c>
      <c r="G164" s="14">
        <v>18665640</v>
      </c>
      <c r="H164" s="17">
        <v>4200000</v>
      </c>
      <c r="I164" s="22" t="s">
        <v>301</v>
      </c>
      <c r="J164" s="9" t="s">
        <v>513</v>
      </c>
      <c r="K164" s="9"/>
      <c r="L164" s="10" t="s">
        <v>281</v>
      </c>
      <c r="M164" s="9"/>
      <c r="N164" s="9"/>
      <c r="O164" s="69"/>
      <c r="P164" s="12"/>
      <c r="Q164" s="60"/>
      <c r="R164" s="69"/>
      <c r="S164" s="41"/>
      <c r="T164" s="60"/>
      <c r="U164" s="69"/>
      <c r="V164" s="60"/>
      <c r="W164" s="69"/>
      <c r="X164" s="60"/>
    </row>
    <row r="165" spans="1:24" s="23" customFormat="1" ht="132" customHeight="1" x14ac:dyDescent="0.3">
      <c r="A165" s="9" t="s">
        <v>157</v>
      </c>
      <c r="B165" s="9" t="s">
        <v>406</v>
      </c>
      <c r="C165" s="9" t="s">
        <v>421</v>
      </c>
      <c r="D165" s="10" t="s">
        <v>301</v>
      </c>
      <c r="E165" s="46">
        <v>2025</v>
      </c>
      <c r="F165" s="46">
        <v>2025</v>
      </c>
      <c r="G165" s="14">
        <v>21332160</v>
      </c>
      <c r="H165" s="17">
        <v>4800000</v>
      </c>
      <c r="I165" s="22" t="s">
        <v>301</v>
      </c>
      <c r="J165" s="9" t="s">
        <v>513</v>
      </c>
      <c r="K165" s="9"/>
      <c r="L165" s="10" t="s">
        <v>317</v>
      </c>
      <c r="M165" s="9"/>
      <c r="N165" s="9"/>
      <c r="O165" s="69"/>
      <c r="P165" s="12"/>
      <c r="Q165" s="60"/>
      <c r="R165" s="69"/>
      <c r="S165" s="41"/>
      <c r="T165" s="60"/>
      <c r="U165" s="69"/>
      <c r="V165" s="60"/>
      <c r="W165" s="69"/>
      <c r="X165" s="60"/>
    </row>
    <row r="166" spans="1:24" s="23" customFormat="1" ht="109.5" customHeight="1" x14ac:dyDescent="0.3">
      <c r="A166" s="9" t="s">
        <v>209</v>
      </c>
      <c r="B166" s="9" t="s">
        <v>210</v>
      </c>
      <c r="C166" s="9" t="s">
        <v>215</v>
      </c>
      <c r="D166" s="9" t="s">
        <v>487</v>
      </c>
      <c r="E166" s="20" t="s">
        <v>430</v>
      </c>
      <c r="F166" s="21" t="s">
        <v>427</v>
      </c>
      <c r="G166" s="14">
        <v>63717588.670000002</v>
      </c>
      <c r="H166" s="12">
        <v>14337246</v>
      </c>
      <c r="I166" s="22" t="s">
        <v>402</v>
      </c>
      <c r="J166" s="9" t="s">
        <v>513</v>
      </c>
      <c r="K166" s="9" t="s">
        <v>279</v>
      </c>
      <c r="L166" s="10" t="s">
        <v>317</v>
      </c>
      <c r="M166" s="10" t="s">
        <v>274</v>
      </c>
      <c r="N166" s="9" t="s">
        <v>283</v>
      </c>
      <c r="O166" s="69" t="s">
        <v>284</v>
      </c>
      <c r="P166" s="12"/>
      <c r="Q166" s="60" t="s">
        <v>284</v>
      </c>
      <c r="R166" s="69" t="s">
        <v>284</v>
      </c>
      <c r="S166" s="41"/>
      <c r="T166" s="60" t="s">
        <v>284</v>
      </c>
      <c r="U166" s="69" t="s">
        <v>284</v>
      </c>
      <c r="V166" s="60" t="s">
        <v>284</v>
      </c>
      <c r="W166" s="69" t="s">
        <v>284</v>
      </c>
      <c r="X166" s="60" t="s">
        <v>284</v>
      </c>
    </row>
    <row r="167" spans="1:24" s="23" customFormat="1" ht="135.75" customHeight="1" x14ac:dyDescent="0.3">
      <c r="A167" s="9" t="s">
        <v>209</v>
      </c>
      <c r="B167" s="9" t="s">
        <v>211</v>
      </c>
      <c r="C167" s="9" t="s">
        <v>215</v>
      </c>
      <c r="D167" s="9" t="s">
        <v>491</v>
      </c>
      <c r="E167" s="20" t="s">
        <v>430</v>
      </c>
      <c r="F167" s="21" t="s">
        <v>427</v>
      </c>
      <c r="G167" s="14">
        <v>133326000</v>
      </c>
      <c r="H167" s="12">
        <v>30000000</v>
      </c>
      <c r="I167" s="22" t="s">
        <v>402</v>
      </c>
      <c r="J167" s="9" t="s">
        <v>513</v>
      </c>
      <c r="K167" s="9" t="s">
        <v>279</v>
      </c>
      <c r="L167" s="9" t="s">
        <v>319</v>
      </c>
      <c r="M167" s="10" t="s">
        <v>274</v>
      </c>
      <c r="N167" s="9" t="s">
        <v>283</v>
      </c>
      <c r="O167" s="69" t="s">
        <v>284</v>
      </c>
      <c r="P167" s="12"/>
      <c r="Q167" s="60" t="s">
        <v>284</v>
      </c>
      <c r="R167" s="69" t="s">
        <v>284</v>
      </c>
      <c r="S167" s="41"/>
      <c r="T167" s="60" t="s">
        <v>284</v>
      </c>
      <c r="U167" s="69" t="s">
        <v>284</v>
      </c>
      <c r="V167" s="60" t="s">
        <v>284</v>
      </c>
      <c r="W167" s="69" t="s">
        <v>284</v>
      </c>
      <c r="X167" s="60" t="s">
        <v>284</v>
      </c>
    </row>
    <row r="168" spans="1:24" s="23" customFormat="1" ht="127.5" customHeight="1" x14ac:dyDescent="0.3">
      <c r="A168" s="9" t="s">
        <v>209</v>
      </c>
      <c r="B168" s="9" t="s">
        <v>510</v>
      </c>
      <c r="C168" s="9" t="s">
        <v>332</v>
      </c>
      <c r="D168" s="9" t="s">
        <v>301</v>
      </c>
      <c r="E168" s="20" t="s">
        <v>301</v>
      </c>
      <c r="F168" s="20" t="s">
        <v>301</v>
      </c>
      <c r="G168" s="14">
        <v>77773500</v>
      </c>
      <c r="H168" s="12">
        <v>17500000</v>
      </c>
      <c r="I168" s="22" t="s">
        <v>402</v>
      </c>
      <c r="J168" s="9" t="s">
        <v>513</v>
      </c>
      <c r="K168" s="9" t="s">
        <v>279</v>
      </c>
      <c r="L168" s="9" t="s">
        <v>316</v>
      </c>
      <c r="M168" s="10" t="s">
        <v>274</v>
      </c>
      <c r="N168" s="9" t="s">
        <v>284</v>
      </c>
      <c r="O168" s="69" t="s">
        <v>284</v>
      </c>
      <c r="P168" s="12"/>
      <c r="Q168" s="60" t="s">
        <v>284</v>
      </c>
      <c r="R168" s="69" t="s">
        <v>284</v>
      </c>
      <c r="S168" s="41"/>
      <c r="T168" s="60" t="s">
        <v>284</v>
      </c>
      <c r="U168" s="69" t="s">
        <v>284</v>
      </c>
      <c r="V168" s="60" t="s">
        <v>284</v>
      </c>
      <c r="W168" s="69" t="s">
        <v>284</v>
      </c>
      <c r="X168" s="60" t="s">
        <v>284</v>
      </c>
    </row>
    <row r="169" spans="1:24" s="23" customFormat="1" ht="130.5" customHeight="1" x14ac:dyDescent="0.3">
      <c r="A169" s="9" t="s">
        <v>209</v>
      </c>
      <c r="B169" s="9" t="s">
        <v>214</v>
      </c>
      <c r="C169" s="9" t="s">
        <v>216</v>
      </c>
      <c r="D169" s="9" t="s">
        <v>373</v>
      </c>
      <c r="E169" s="20" t="s">
        <v>430</v>
      </c>
      <c r="F169" s="21" t="s">
        <v>436</v>
      </c>
      <c r="G169" s="14">
        <v>319982400</v>
      </c>
      <c r="H169" s="12">
        <v>72000000</v>
      </c>
      <c r="I169" s="22" t="s">
        <v>301</v>
      </c>
      <c r="J169" s="9" t="s">
        <v>513</v>
      </c>
      <c r="K169" s="9" t="s">
        <v>279</v>
      </c>
      <c r="L169" s="10" t="s">
        <v>317</v>
      </c>
      <c r="M169" s="10" t="s">
        <v>274</v>
      </c>
      <c r="N169" s="9" t="s">
        <v>283</v>
      </c>
      <c r="O169" s="69" t="s">
        <v>284</v>
      </c>
      <c r="P169" s="12"/>
      <c r="Q169" s="60" t="s">
        <v>284</v>
      </c>
      <c r="R169" s="69" t="s">
        <v>284</v>
      </c>
      <c r="S169" s="41"/>
      <c r="T169" s="60" t="s">
        <v>284</v>
      </c>
      <c r="U169" s="69" t="s">
        <v>284</v>
      </c>
      <c r="V169" s="60" t="s">
        <v>284</v>
      </c>
      <c r="W169" s="69" t="s">
        <v>284</v>
      </c>
      <c r="X169" s="60" t="s">
        <v>284</v>
      </c>
    </row>
    <row r="170" spans="1:24" s="23" customFormat="1" ht="127.5" customHeight="1" x14ac:dyDescent="0.3">
      <c r="A170" s="9" t="s">
        <v>209</v>
      </c>
      <c r="B170" s="9" t="s">
        <v>212</v>
      </c>
      <c r="C170" s="9" t="s">
        <v>217</v>
      </c>
      <c r="D170" s="9" t="s">
        <v>490</v>
      </c>
      <c r="E170" s="20" t="s">
        <v>432</v>
      </c>
      <c r="F170" s="21" t="s">
        <v>430</v>
      </c>
      <c r="G170" s="14">
        <v>88884000</v>
      </c>
      <c r="H170" s="12">
        <v>20000000</v>
      </c>
      <c r="I170" s="22" t="s">
        <v>402</v>
      </c>
      <c r="J170" s="9" t="s">
        <v>513</v>
      </c>
      <c r="K170" s="9" t="s">
        <v>279</v>
      </c>
      <c r="L170" s="10" t="s">
        <v>317</v>
      </c>
      <c r="M170" s="10" t="s">
        <v>275</v>
      </c>
      <c r="N170" s="9" t="s">
        <v>283</v>
      </c>
      <c r="O170" s="69" t="s">
        <v>284</v>
      </c>
      <c r="P170" s="12"/>
      <c r="Q170" s="60" t="s">
        <v>284</v>
      </c>
      <c r="R170" s="69" t="s">
        <v>284</v>
      </c>
      <c r="S170" s="41"/>
      <c r="T170" s="60" t="s">
        <v>284</v>
      </c>
      <c r="U170" s="69" t="s">
        <v>284</v>
      </c>
      <c r="V170" s="60" t="s">
        <v>284</v>
      </c>
      <c r="W170" s="69" t="s">
        <v>284</v>
      </c>
      <c r="X170" s="60" t="s">
        <v>284</v>
      </c>
    </row>
    <row r="171" spans="1:24" s="23" customFormat="1" ht="322.2" customHeight="1" x14ac:dyDescent="0.3">
      <c r="A171" s="9" t="s">
        <v>209</v>
      </c>
      <c r="B171" s="9" t="s">
        <v>213</v>
      </c>
      <c r="C171" s="9" t="s">
        <v>218</v>
      </c>
      <c r="D171" s="9" t="s">
        <v>492</v>
      </c>
      <c r="E171" s="20" t="s">
        <v>433</v>
      </c>
      <c r="F171" s="21" t="s">
        <v>437</v>
      </c>
      <c r="G171" s="14">
        <v>177768000</v>
      </c>
      <c r="H171" s="12">
        <v>40000000</v>
      </c>
      <c r="I171" s="22" t="s">
        <v>402</v>
      </c>
      <c r="J171" s="9" t="s">
        <v>513</v>
      </c>
      <c r="K171" s="9" t="s">
        <v>279</v>
      </c>
      <c r="L171" s="10" t="s">
        <v>318</v>
      </c>
      <c r="M171" s="10" t="s">
        <v>275</v>
      </c>
      <c r="N171" s="9" t="s">
        <v>424</v>
      </c>
      <c r="O171" s="69" t="s">
        <v>284</v>
      </c>
      <c r="P171" s="12"/>
      <c r="Q171" s="60" t="s">
        <v>284</v>
      </c>
      <c r="R171" s="69" t="s">
        <v>284</v>
      </c>
      <c r="S171" s="41"/>
      <c r="T171" s="60" t="s">
        <v>284</v>
      </c>
      <c r="U171" s="69" t="s">
        <v>284</v>
      </c>
      <c r="V171" s="60" t="s">
        <v>284</v>
      </c>
      <c r="W171" s="69" t="s">
        <v>284</v>
      </c>
      <c r="X171" s="60" t="s">
        <v>284</v>
      </c>
    </row>
    <row r="172" spans="1:24" s="23" customFormat="1" ht="317.39999999999998" customHeight="1" x14ac:dyDescent="0.3">
      <c r="A172" s="9" t="s">
        <v>209</v>
      </c>
      <c r="B172" s="9" t="s">
        <v>511</v>
      </c>
      <c r="C172" s="9" t="s">
        <v>320</v>
      </c>
      <c r="D172" s="9" t="s">
        <v>301</v>
      </c>
      <c r="E172" s="20" t="s">
        <v>301</v>
      </c>
      <c r="F172" s="20" t="s">
        <v>301</v>
      </c>
      <c r="G172" s="14">
        <v>77773500</v>
      </c>
      <c r="H172" s="12">
        <v>17500000</v>
      </c>
      <c r="I172" s="22" t="s">
        <v>402</v>
      </c>
      <c r="J172" s="9" t="s">
        <v>513</v>
      </c>
      <c r="K172" s="9" t="s">
        <v>279</v>
      </c>
      <c r="L172" s="10" t="s">
        <v>315</v>
      </c>
      <c r="M172" s="10" t="s">
        <v>275</v>
      </c>
      <c r="N172" s="9" t="s">
        <v>284</v>
      </c>
      <c r="O172" s="69" t="s">
        <v>284</v>
      </c>
      <c r="P172" s="12"/>
      <c r="Q172" s="60" t="s">
        <v>284</v>
      </c>
      <c r="R172" s="69" t="s">
        <v>284</v>
      </c>
      <c r="S172" s="41"/>
      <c r="T172" s="60" t="s">
        <v>284</v>
      </c>
      <c r="U172" s="69" t="s">
        <v>284</v>
      </c>
      <c r="V172" s="60" t="s">
        <v>284</v>
      </c>
      <c r="W172" s="69" t="s">
        <v>284</v>
      </c>
      <c r="X172" s="60" t="s">
        <v>284</v>
      </c>
    </row>
    <row r="173" spans="1:24" s="23" customFormat="1" ht="322.95" customHeight="1" x14ac:dyDescent="0.3">
      <c r="A173" s="9" t="s">
        <v>219</v>
      </c>
      <c r="B173" s="9" t="s">
        <v>220</v>
      </c>
      <c r="C173" s="9" t="s">
        <v>512</v>
      </c>
      <c r="D173" s="9" t="s">
        <v>362</v>
      </c>
      <c r="E173" s="20" t="s">
        <v>415</v>
      </c>
      <c r="F173" s="20" t="s">
        <v>415</v>
      </c>
      <c r="G173" s="14">
        <v>78171100</v>
      </c>
      <c r="H173" s="12">
        <v>17000000</v>
      </c>
      <c r="I173" s="27">
        <v>9196600</v>
      </c>
      <c r="J173" s="9" t="s">
        <v>277</v>
      </c>
      <c r="K173" s="9" t="s">
        <v>280</v>
      </c>
      <c r="L173" s="10" t="s">
        <v>278</v>
      </c>
      <c r="M173" s="9" t="s">
        <v>276</v>
      </c>
      <c r="N173" s="9" t="s">
        <v>284</v>
      </c>
      <c r="O173" s="37">
        <v>44697541.5</v>
      </c>
      <c r="P173" s="12">
        <v>10057500</v>
      </c>
      <c r="Q173" s="26" t="s">
        <v>323</v>
      </c>
      <c r="R173" s="69" t="s">
        <v>284</v>
      </c>
      <c r="S173" s="41"/>
      <c r="T173" s="60" t="s">
        <v>284</v>
      </c>
      <c r="U173" s="69" t="s">
        <v>284</v>
      </c>
      <c r="V173" s="60" t="s">
        <v>284</v>
      </c>
      <c r="W173" s="69" t="s">
        <v>284</v>
      </c>
      <c r="X173" s="60" t="s">
        <v>284</v>
      </c>
    </row>
    <row r="174" spans="1:24" s="23" customFormat="1" ht="313.95" customHeight="1" x14ac:dyDescent="0.3">
      <c r="A174" s="9" t="s">
        <v>219</v>
      </c>
      <c r="B174" s="9" t="s">
        <v>220</v>
      </c>
      <c r="C174" s="9" t="s">
        <v>221</v>
      </c>
      <c r="D174" s="10" t="s">
        <v>301</v>
      </c>
      <c r="E174" s="20" t="s">
        <v>427</v>
      </c>
      <c r="F174" s="21" t="s">
        <v>435</v>
      </c>
      <c r="G174" s="14">
        <v>15554700</v>
      </c>
      <c r="H174" s="12">
        <v>3500000</v>
      </c>
      <c r="I174" s="22" t="s">
        <v>301</v>
      </c>
      <c r="J174" s="9" t="s">
        <v>277</v>
      </c>
      <c r="K174" s="9" t="s">
        <v>280</v>
      </c>
      <c r="L174" s="10" t="s">
        <v>278</v>
      </c>
      <c r="M174" s="9" t="s">
        <v>276</v>
      </c>
      <c r="N174" s="9" t="s">
        <v>283</v>
      </c>
      <c r="O174" s="69" t="s">
        <v>284</v>
      </c>
      <c r="P174" s="12"/>
      <c r="Q174" s="60" t="s">
        <v>284</v>
      </c>
      <c r="R174" s="69" t="s">
        <v>284</v>
      </c>
      <c r="S174" s="41"/>
      <c r="T174" s="60" t="s">
        <v>284</v>
      </c>
      <c r="U174" s="69" t="s">
        <v>284</v>
      </c>
      <c r="V174" s="60" t="s">
        <v>284</v>
      </c>
      <c r="W174" s="69" t="s">
        <v>284</v>
      </c>
      <c r="X174" s="60" t="s">
        <v>284</v>
      </c>
    </row>
    <row r="175" spans="1:24" s="23" customFormat="1" ht="316.95" customHeight="1" x14ac:dyDescent="0.3">
      <c r="A175" s="9" t="s">
        <v>219</v>
      </c>
      <c r="B175" s="9" t="s">
        <v>222</v>
      </c>
      <c r="C175" s="9" t="s">
        <v>331</v>
      </c>
      <c r="D175" s="9" t="s">
        <v>374</v>
      </c>
      <c r="E175" s="20" t="s">
        <v>415</v>
      </c>
      <c r="F175" s="20" t="s">
        <v>415</v>
      </c>
      <c r="G175" s="14">
        <v>9196600</v>
      </c>
      <c r="H175" s="12">
        <v>2000000</v>
      </c>
      <c r="I175" s="27">
        <v>540980.80000000005</v>
      </c>
      <c r="J175" s="9" t="s">
        <v>277</v>
      </c>
      <c r="K175" s="9" t="s">
        <v>282</v>
      </c>
      <c r="L175" s="10" t="s">
        <v>278</v>
      </c>
      <c r="M175" s="9" t="s">
        <v>276</v>
      </c>
      <c r="N175" s="9" t="s">
        <v>284</v>
      </c>
      <c r="O175" s="69" t="s">
        <v>284</v>
      </c>
      <c r="P175" s="12"/>
      <c r="Q175" s="60" t="s">
        <v>284</v>
      </c>
      <c r="R175" s="69" t="s">
        <v>284</v>
      </c>
      <c r="S175" s="41"/>
      <c r="T175" s="60" t="s">
        <v>284</v>
      </c>
      <c r="U175" s="69" t="s">
        <v>284</v>
      </c>
      <c r="V175" s="60" t="s">
        <v>284</v>
      </c>
      <c r="W175" s="69" t="s">
        <v>284</v>
      </c>
      <c r="X175" s="60" t="s">
        <v>284</v>
      </c>
    </row>
    <row r="176" spans="1:24" s="23" customFormat="1" ht="316.95" customHeight="1" x14ac:dyDescent="0.3">
      <c r="A176" s="9" t="s">
        <v>219</v>
      </c>
      <c r="B176" s="9" t="s">
        <v>222</v>
      </c>
      <c r="C176" s="9" t="s">
        <v>330</v>
      </c>
      <c r="D176" s="9" t="s">
        <v>374</v>
      </c>
      <c r="E176" s="20" t="s">
        <v>425</v>
      </c>
      <c r="F176" s="20" t="s">
        <v>426</v>
      </c>
      <c r="G176" s="14">
        <v>69551730</v>
      </c>
      <c r="H176" s="12">
        <v>15650000</v>
      </c>
      <c r="I176" s="22" t="s">
        <v>301</v>
      </c>
      <c r="J176" s="9" t="s">
        <v>277</v>
      </c>
      <c r="K176" s="9" t="s">
        <v>282</v>
      </c>
      <c r="L176" s="10" t="s">
        <v>278</v>
      </c>
      <c r="M176" s="9" t="s">
        <v>276</v>
      </c>
      <c r="N176" s="9" t="s">
        <v>283</v>
      </c>
      <c r="O176" s="69" t="s">
        <v>284</v>
      </c>
      <c r="P176" s="12"/>
      <c r="Q176" s="60" t="s">
        <v>284</v>
      </c>
      <c r="R176" s="69" t="s">
        <v>284</v>
      </c>
      <c r="S176" s="41"/>
      <c r="T176" s="60" t="s">
        <v>284</v>
      </c>
      <c r="U176" s="69" t="s">
        <v>284</v>
      </c>
      <c r="V176" s="60" t="s">
        <v>284</v>
      </c>
      <c r="W176" s="69" t="s">
        <v>284</v>
      </c>
      <c r="X176" s="60" t="s">
        <v>284</v>
      </c>
    </row>
    <row r="177" spans="1:24" s="23" customFormat="1" ht="316.2" customHeight="1" x14ac:dyDescent="0.3">
      <c r="A177" s="9" t="s">
        <v>219</v>
      </c>
      <c r="B177" s="9" t="s">
        <v>223</v>
      </c>
      <c r="C177" s="9" t="s">
        <v>329</v>
      </c>
      <c r="D177" s="10" t="s">
        <v>301</v>
      </c>
      <c r="E177" s="20" t="s">
        <v>427</v>
      </c>
      <c r="F177" s="21" t="s">
        <v>428</v>
      </c>
      <c r="G177" s="14">
        <v>8888400</v>
      </c>
      <c r="H177" s="12">
        <v>2000000</v>
      </c>
      <c r="I177" s="22" t="s">
        <v>301</v>
      </c>
      <c r="J177" s="9" t="s">
        <v>277</v>
      </c>
      <c r="K177" s="9" t="s">
        <v>282</v>
      </c>
      <c r="L177" s="10" t="s">
        <v>278</v>
      </c>
      <c r="M177" s="9" t="s">
        <v>276</v>
      </c>
      <c r="N177" s="9" t="s">
        <v>283</v>
      </c>
      <c r="O177" s="69" t="s">
        <v>284</v>
      </c>
      <c r="P177" s="12"/>
      <c r="Q177" s="60" t="s">
        <v>284</v>
      </c>
      <c r="R177" s="69" t="s">
        <v>284</v>
      </c>
      <c r="S177" s="41"/>
      <c r="T177" s="60" t="s">
        <v>284</v>
      </c>
      <c r="U177" s="69" t="s">
        <v>284</v>
      </c>
      <c r="V177" s="60" t="s">
        <v>284</v>
      </c>
      <c r="W177" s="69" t="s">
        <v>284</v>
      </c>
      <c r="X177" s="60" t="s">
        <v>284</v>
      </c>
    </row>
    <row r="178" spans="1:24" s="23" customFormat="1" ht="317.39999999999998" customHeight="1" x14ac:dyDescent="0.3">
      <c r="A178" s="9" t="s">
        <v>219</v>
      </c>
      <c r="B178" s="9" t="s">
        <v>224</v>
      </c>
      <c r="C178" s="9" t="s">
        <v>225</v>
      </c>
      <c r="D178" s="9" t="s">
        <v>359</v>
      </c>
      <c r="E178" s="32" t="s">
        <v>429</v>
      </c>
      <c r="F178" s="33" t="s">
        <v>430</v>
      </c>
      <c r="G178" s="14">
        <v>8888400</v>
      </c>
      <c r="H178" s="12">
        <v>2000000</v>
      </c>
      <c r="I178" s="22" t="s">
        <v>301</v>
      </c>
      <c r="J178" s="9" t="s">
        <v>277</v>
      </c>
      <c r="K178" s="9" t="s">
        <v>282</v>
      </c>
      <c r="L178" s="10" t="s">
        <v>278</v>
      </c>
      <c r="M178" s="9" t="s">
        <v>276</v>
      </c>
      <c r="N178" s="9" t="s">
        <v>283</v>
      </c>
      <c r="O178" s="37">
        <v>15314713.199999999</v>
      </c>
      <c r="P178" s="12">
        <v>3446000</v>
      </c>
      <c r="Q178" s="26" t="s">
        <v>301</v>
      </c>
      <c r="R178" s="69" t="s">
        <v>284</v>
      </c>
      <c r="S178" s="41"/>
      <c r="T178" s="60" t="s">
        <v>284</v>
      </c>
      <c r="U178" s="69" t="s">
        <v>284</v>
      </c>
      <c r="V178" s="60" t="s">
        <v>284</v>
      </c>
      <c r="W178" s="69" t="s">
        <v>284</v>
      </c>
      <c r="X178" s="60" t="s">
        <v>284</v>
      </c>
    </row>
    <row r="179" spans="1:24" s="23" customFormat="1" ht="309" customHeight="1" x14ac:dyDescent="0.3">
      <c r="A179" s="9" t="s">
        <v>219</v>
      </c>
      <c r="B179" s="9" t="s">
        <v>226</v>
      </c>
      <c r="C179" s="9" t="s">
        <v>229</v>
      </c>
      <c r="D179" s="10" t="s">
        <v>301</v>
      </c>
      <c r="E179" s="45" t="s">
        <v>494</v>
      </c>
      <c r="F179" s="45" t="s">
        <v>285</v>
      </c>
      <c r="G179" s="34">
        <v>8888400</v>
      </c>
      <c r="H179" s="12">
        <v>2000000</v>
      </c>
      <c r="I179" s="22" t="s">
        <v>301</v>
      </c>
      <c r="J179" s="9" t="s">
        <v>277</v>
      </c>
      <c r="K179" s="9" t="s">
        <v>282</v>
      </c>
      <c r="L179" s="10" t="s">
        <v>281</v>
      </c>
      <c r="M179" s="9" t="s">
        <v>276</v>
      </c>
      <c r="N179" s="9" t="s">
        <v>283</v>
      </c>
      <c r="O179" s="69" t="s">
        <v>284</v>
      </c>
      <c r="P179" s="12"/>
      <c r="Q179" s="60" t="s">
        <v>284</v>
      </c>
      <c r="R179" s="69" t="s">
        <v>284</v>
      </c>
      <c r="S179" s="41"/>
      <c r="T179" s="60" t="s">
        <v>284</v>
      </c>
      <c r="U179" s="69" t="s">
        <v>284</v>
      </c>
      <c r="V179" s="60" t="s">
        <v>284</v>
      </c>
      <c r="W179" s="69" t="s">
        <v>284</v>
      </c>
      <c r="X179" s="60" t="s">
        <v>284</v>
      </c>
    </row>
    <row r="180" spans="1:24" s="23" customFormat="1" ht="320.39999999999998" customHeight="1" x14ac:dyDescent="0.3">
      <c r="A180" s="9" t="s">
        <v>219</v>
      </c>
      <c r="B180" s="9" t="s">
        <v>227</v>
      </c>
      <c r="C180" s="9" t="s">
        <v>230</v>
      </c>
      <c r="D180" s="9" t="s">
        <v>478</v>
      </c>
      <c r="E180" s="35">
        <v>45239</v>
      </c>
      <c r="F180" s="35">
        <v>45301</v>
      </c>
      <c r="G180" s="14">
        <v>55552500</v>
      </c>
      <c r="H180" s="12">
        <v>12500000</v>
      </c>
      <c r="I180" s="14">
        <v>6535591.6299999999</v>
      </c>
      <c r="J180" s="9" t="s">
        <v>277</v>
      </c>
      <c r="K180" s="9" t="s">
        <v>282</v>
      </c>
      <c r="L180" s="10" t="s">
        <v>278</v>
      </c>
      <c r="M180" s="9" t="s">
        <v>276</v>
      </c>
      <c r="N180" s="9" t="s">
        <v>283</v>
      </c>
      <c r="O180" s="69" t="s">
        <v>284</v>
      </c>
      <c r="P180" s="12"/>
      <c r="Q180" s="60" t="s">
        <v>284</v>
      </c>
      <c r="R180" s="69" t="s">
        <v>284</v>
      </c>
      <c r="S180" s="41"/>
      <c r="T180" s="60" t="s">
        <v>284</v>
      </c>
      <c r="U180" s="69" t="s">
        <v>284</v>
      </c>
      <c r="V180" s="60" t="s">
        <v>284</v>
      </c>
      <c r="W180" s="69" t="s">
        <v>284</v>
      </c>
      <c r="X180" s="60" t="s">
        <v>284</v>
      </c>
    </row>
    <row r="181" spans="1:24" s="23" customFormat="1" ht="312.60000000000002" customHeight="1" x14ac:dyDescent="0.3">
      <c r="A181" s="9" t="s">
        <v>219</v>
      </c>
      <c r="B181" s="9" t="s">
        <v>228</v>
      </c>
      <c r="C181" s="9" t="s">
        <v>296</v>
      </c>
      <c r="D181" s="38" t="s">
        <v>376</v>
      </c>
      <c r="E181" s="20" t="s">
        <v>415</v>
      </c>
      <c r="F181" s="20" t="s">
        <v>415</v>
      </c>
      <c r="G181" s="14">
        <v>141719606</v>
      </c>
      <c r="H181" s="12">
        <v>30820000</v>
      </c>
      <c r="I181" s="22" t="s">
        <v>402</v>
      </c>
      <c r="J181" s="9" t="s">
        <v>277</v>
      </c>
      <c r="K181" s="9" t="s">
        <v>282</v>
      </c>
      <c r="L181" s="10" t="s">
        <v>278</v>
      </c>
      <c r="M181" s="9" t="s">
        <v>276</v>
      </c>
      <c r="N181" s="9" t="s">
        <v>283</v>
      </c>
      <c r="O181" s="69" t="s">
        <v>284</v>
      </c>
      <c r="P181" s="12"/>
      <c r="Q181" s="60" t="s">
        <v>284</v>
      </c>
      <c r="R181" s="69" t="s">
        <v>284</v>
      </c>
      <c r="S181" s="41"/>
      <c r="T181" s="60" t="s">
        <v>284</v>
      </c>
      <c r="U181" s="69" t="s">
        <v>284</v>
      </c>
      <c r="V181" s="60" t="s">
        <v>284</v>
      </c>
      <c r="W181" s="69" t="s">
        <v>284</v>
      </c>
      <c r="X181" s="60" t="s">
        <v>284</v>
      </c>
    </row>
    <row r="182" spans="1:24" s="23" customFormat="1" ht="307.95" customHeight="1" x14ac:dyDescent="0.3">
      <c r="A182" s="9" t="s">
        <v>219</v>
      </c>
      <c r="B182" s="9" t="s">
        <v>231</v>
      </c>
      <c r="C182" s="9" t="s">
        <v>346</v>
      </c>
      <c r="D182" s="10" t="s">
        <v>301</v>
      </c>
      <c r="E182" s="20" t="s">
        <v>427</v>
      </c>
      <c r="F182" s="21" t="s">
        <v>431</v>
      </c>
      <c r="G182" s="14">
        <v>71107200</v>
      </c>
      <c r="H182" s="12">
        <v>16000000</v>
      </c>
      <c r="I182" s="22" t="s">
        <v>402</v>
      </c>
      <c r="J182" s="9" t="s">
        <v>277</v>
      </c>
      <c r="K182" s="9" t="s">
        <v>282</v>
      </c>
      <c r="L182" s="10" t="s">
        <v>278</v>
      </c>
      <c r="M182" s="9" t="s">
        <v>276</v>
      </c>
      <c r="N182" s="9" t="s">
        <v>283</v>
      </c>
      <c r="O182" s="69" t="s">
        <v>284</v>
      </c>
      <c r="P182" s="12"/>
      <c r="Q182" s="60" t="s">
        <v>284</v>
      </c>
      <c r="R182" s="69" t="s">
        <v>284</v>
      </c>
      <c r="S182" s="41"/>
      <c r="T182" s="60" t="s">
        <v>284</v>
      </c>
      <c r="U182" s="69" t="s">
        <v>284</v>
      </c>
      <c r="V182" s="60" t="s">
        <v>284</v>
      </c>
      <c r="W182" s="69" t="s">
        <v>284</v>
      </c>
      <c r="X182" s="60" t="s">
        <v>284</v>
      </c>
    </row>
    <row r="183" spans="1:24" s="23" customFormat="1" ht="311.39999999999998" customHeight="1" x14ac:dyDescent="0.3">
      <c r="A183" s="9" t="s">
        <v>219</v>
      </c>
      <c r="B183" s="9" t="s">
        <v>232</v>
      </c>
      <c r="C183" s="9" t="s">
        <v>233</v>
      </c>
      <c r="D183" s="10" t="s">
        <v>301</v>
      </c>
      <c r="E183" s="20" t="s">
        <v>429</v>
      </c>
      <c r="F183" s="21" t="s">
        <v>430</v>
      </c>
      <c r="G183" s="14">
        <v>22221000</v>
      </c>
      <c r="H183" s="12">
        <v>5000000</v>
      </c>
      <c r="I183" s="22" t="s">
        <v>402</v>
      </c>
      <c r="J183" s="9" t="s">
        <v>277</v>
      </c>
      <c r="K183" s="9" t="s">
        <v>282</v>
      </c>
      <c r="L183" s="10" t="s">
        <v>278</v>
      </c>
      <c r="M183" s="9" t="s">
        <v>276</v>
      </c>
      <c r="N183" s="9" t="s">
        <v>283</v>
      </c>
      <c r="O183" s="69" t="s">
        <v>284</v>
      </c>
      <c r="P183" s="12"/>
      <c r="Q183" s="60" t="s">
        <v>284</v>
      </c>
      <c r="R183" s="69" t="s">
        <v>284</v>
      </c>
      <c r="S183" s="41"/>
      <c r="T183" s="60" t="s">
        <v>284</v>
      </c>
      <c r="U183" s="69" t="s">
        <v>284</v>
      </c>
      <c r="V183" s="60" t="s">
        <v>284</v>
      </c>
      <c r="W183" s="69" t="s">
        <v>284</v>
      </c>
      <c r="X183" s="60" t="s">
        <v>284</v>
      </c>
    </row>
    <row r="184" spans="1:24" s="23" customFormat="1" ht="318.60000000000002" customHeight="1" x14ac:dyDescent="0.3">
      <c r="A184" s="9" t="s">
        <v>219</v>
      </c>
      <c r="B184" s="9" t="s">
        <v>234</v>
      </c>
      <c r="C184" s="9" t="s">
        <v>458</v>
      </c>
      <c r="D184" s="10" t="s">
        <v>301</v>
      </c>
      <c r="E184" s="20" t="s">
        <v>289</v>
      </c>
      <c r="F184" s="20" t="s">
        <v>289</v>
      </c>
      <c r="G184" s="14">
        <v>16465761</v>
      </c>
      <c r="H184" s="12">
        <v>3705000</v>
      </c>
      <c r="I184" s="22" t="s">
        <v>402</v>
      </c>
      <c r="J184" s="9" t="s">
        <v>277</v>
      </c>
      <c r="K184" s="9" t="s">
        <v>282</v>
      </c>
      <c r="L184" s="10" t="s">
        <v>278</v>
      </c>
      <c r="M184" s="9" t="s">
        <v>276</v>
      </c>
      <c r="N184" s="9" t="s">
        <v>283</v>
      </c>
      <c r="O184" s="69" t="s">
        <v>284</v>
      </c>
      <c r="P184" s="12"/>
      <c r="Q184" s="60" t="s">
        <v>284</v>
      </c>
      <c r="R184" s="69" t="s">
        <v>284</v>
      </c>
      <c r="S184" s="41"/>
      <c r="T184" s="60" t="s">
        <v>284</v>
      </c>
      <c r="U184" s="69" t="s">
        <v>284</v>
      </c>
      <c r="V184" s="60" t="s">
        <v>284</v>
      </c>
      <c r="W184" s="69" t="s">
        <v>284</v>
      </c>
      <c r="X184" s="60" t="s">
        <v>284</v>
      </c>
    </row>
    <row r="185" spans="1:24" s="23" customFormat="1" ht="319.95" customHeight="1" x14ac:dyDescent="0.3">
      <c r="A185" s="9" t="s">
        <v>219</v>
      </c>
      <c r="B185" s="9" t="s">
        <v>235</v>
      </c>
      <c r="C185" s="9" t="s">
        <v>236</v>
      </c>
      <c r="D185" s="9" t="s">
        <v>398</v>
      </c>
      <c r="E185" s="21" t="s">
        <v>426</v>
      </c>
      <c r="F185" s="21" t="s">
        <v>432</v>
      </c>
      <c r="G185" s="14">
        <v>49252846.5</v>
      </c>
      <c r="H185" s="12">
        <v>11082500</v>
      </c>
      <c r="I185" s="22" t="s">
        <v>301</v>
      </c>
      <c r="J185" s="9" t="s">
        <v>277</v>
      </c>
      <c r="K185" s="9" t="s">
        <v>279</v>
      </c>
      <c r="L185" s="10" t="s">
        <v>278</v>
      </c>
      <c r="M185" s="9" t="s">
        <v>276</v>
      </c>
      <c r="N185" s="9" t="s">
        <v>284</v>
      </c>
      <c r="O185" s="69" t="s">
        <v>284</v>
      </c>
      <c r="P185" s="12"/>
      <c r="Q185" s="60" t="s">
        <v>284</v>
      </c>
      <c r="R185" s="69" t="s">
        <v>284</v>
      </c>
      <c r="S185" s="41"/>
      <c r="T185" s="60" t="s">
        <v>284</v>
      </c>
      <c r="U185" s="69" t="s">
        <v>284</v>
      </c>
      <c r="V185" s="60" t="s">
        <v>284</v>
      </c>
      <c r="W185" s="69" t="s">
        <v>284</v>
      </c>
      <c r="X185" s="60" t="s">
        <v>284</v>
      </c>
    </row>
    <row r="186" spans="1:24" s="23" customFormat="1" ht="321" customHeight="1" x14ac:dyDescent="0.3">
      <c r="A186" s="9" t="s">
        <v>219</v>
      </c>
      <c r="B186" s="9" t="s">
        <v>235</v>
      </c>
      <c r="C186" s="9" t="s">
        <v>237</v>
      </c>
      <c r="D186" s="9" t="s">
        <v>397</v>
      </c>
      <c r="E186" s="21" t="s">
        <v>426</v>
      </c>
      <c r="F186" s="21" t="s">
        <v>432</v>
      </c>
      <c r="G186" s="14">
        <v>4444200</v>
      </c>
      <c r="H186" s="12">
        <v>1000000</v>
      </c>
      <c r="I186" s="22" t="s">
        <v>301</v>
      </c>
      <c r="J186" s="9" t="s">
        <v>277</v>
      </c>
      <c r="K186" s="9" t="s">
        <v>279</v>
      </c>
      <c r="L186" s="10" t="s">
        <v>278</v>
      </c>
      <c r="M186" s="9" t="s">
        <v>276</v>
      </c>
      <c r="N186" s="9" t="s">
        <v>284</v>
      </c>
      <c r="O186" s="69" t="s">
        <v>284</v>
      </c>
      <c r="P186" s="12"/>
      <c r="Q186" s="60" t="s">
        <v>284</v>
      </c>
      <c r="R186" s="69" t="s">
        <v>284</v>
      </c>
      <c r="S186" s="41"/>
      <c r="T186" s="60" t="s">
        <v>284</v>
      </c>
      <c r="U186" s="69" t="s">
        <v>284</v>
      </c>
      <c r="V186" s="60" t="s">
        <v>284</v>
      </c>
      <c r="W186" s="69" t="s">
        <v>284</v>
      </c>
      <c r="X186" s="60" t="s">
        <v>284</v>
      </c>
    </row>
    <row r="187" spans="1:24" s="23" customFormat="1" ht="315" customHeight="1" x14ac:dyDescent="0.3">
      <c r="A187" s="9" t="s">
        <v>219</v>
      </c>
      <c r="B187" s="9" t="s">
        <v>238</v>
      </c>
      <c r="C187" s="9" t="s">
        <v>239</v>
      </c>
      <c r="D187" s="9" t="s">
        <v>399</v>
      </c>
      <c r="E187" s="21" t="s">
        <v>433</v>
      </c>
      <c r="F187" s="21" t="s">
        <v>434</v>
      </c>
      <c r="G187" s="14">
        <v>47415169.799999997</v>
      </c>
      <c r="H187" s="12">
        <v>10669000</v>
      </c>
      <c r="I187" s="43" t="s">
        <v>301</v>
      </c>
      <c r="J187" s="9" t="s">
        <v>277</v>
      </c>
      <c r="K187" s="9" t="s">
        <v>279</v>
      </c>
      <c r="L187" s="10" t="s">
        <v>278</v>
      </c>
      <c r="M187" s="9" t="s">
        <v>276</v>
      </c>
      <c r="N187" s="9" t="s">
        <v>284</v>
      </c>
      <c r="O187" s="69" t="s">
        <v>284</v>
      </c>
      <c r="P187" s="12"/>
      <c r="Q187" s="60" t="s">
        <v>284</v>
      </c>
      <c r="R187" s="69" t="s">
        <v>284</v>
      </c>
      <c r="S187" s="41"/>
      <c r="T187" s="60" t="s">
        <v>284</v>
      </c>
      <c r="U187" s="69" t="s">
        <v>284</v>
      </c>
      <c r="V187" s="60" t="s">
        <v>284</v>
      </c>
      <c r="W187" s="69" t="s">
        <v>284</v>
      </c>
      <c r="X187" s="60" t="s">
        <v>284</v>
      </c>
    </row>
    <row r="188" spans="1:24" s="23" customFormat="1" ht="306" customHeight="1" x14ac:dyDescent="0.3">
      <c r="A188" s="9" t="s">
        <v>219</v>
      </c>
      <c r="B188" s="9" t="s">
        <v>238</v>
      </c>
      <c r="C188" s="9" t="s">
        <v>240</v>
      </c>
      <c r="D188" s="9" t="s">
        <v>400</v>
      </c>
      <c r="E188" s="21" t="s">
        <v>433</v>
      </c>
      <c r="F188" s="21" t="s">
        <v>434</v>
      </c>
      <c r="G188" s="14">
        <v>79995600</v>
      </c>
      <c r="H188" s="12">
        <v>18000000</v>
      </c>
      <c r="I188" s="43" t="s">
        <v>301</v>
      </c>
      <c r="J188" s="9" t="s">
        <v>277</v>
      </c>
      <c r="K188" s="9" t="s">
        <v>279</v>
      </c>
      <c r="L188" s="10" t="s">
        <v>278</v>
      </c>
      <c r="M188" s="9" t="s">
        <v>276</v>
      </c>
      <c r="N188" s="9" t="s">
        <v>284</v>
      </c>
      <c r="O188" s="69" t="s">
        <v>284</v>
      </c>
      <c r="P188" s="12"/>
      <c r="Q188" s="60" t="s">
        <v>284</v>
      </c>
      <c r="R188" s="69" t="s">
        <v>284</v>
      </c>
      <c r="S188" s="41"/>
      <c r="T188" s="60" t="s">
        <v>284</v>
      </c>
      <c r="U188" s="69" t="s">
        <v>284</v>
      </c>
      <c r="V188" s="60" t="s">
        <v>284</v>
      </c>
      <c r="W188" s="69" t="s">
        <v>284</v>
      </c>
      <c r="X188" s="60" t="s">
        <v>284</v>
      </c>
    </row>
    <row r="189" spans="1:24" s="23" customFormat="1" ht="323.39999999999998" customHeight="1" x14ac:dyDescent="0.3">
      <c r="A189" s="9" t="s">
        <v>219</v>
      </c>
      <c r="B189" s="9" t="s">
        <v>238</v>
      </c>
      <c r="C189" s="10" t="s">
        <v>241</v>
      </c>
      <c r="D189" s="9" t="s">
        <v>375</v>
      </c>
      <c r="E189" s="20" t="s">
        <v>285</v>
      </c>
      <c r="F189" s="21" t="s">
        <v>476</v>
      </c>
      <c r="G189" s="14">
        <v>46935196.200000003</v>
      </c>
      <c r="H189" s="12">
        <v>10561000</v>
      </c>
      <c r="I189" s="22" t="s">
        <v>402</v>
      </c>
      <c r="J189" s="9" t="s">
        <v>277</v>
      </c>
      <c r="K189" s="9" t="s">
        <v>279</v>
      </c>
      <c r="L189" s="10" t="s">
        <v>278</v>
      </c>
      <c r="M189" s="9" t="s">
        <v>276</v>
      </c>
      <c r="N189" s="9" t="s">
        <v>284</v>
      </c>
      <c r="O189" s="69" t="s">
        <v>284</v>
      </c>
      <c r="P189" s="12"/>
      <c r="Q189" s="60" t="s">
        <v>284</v>
      </c>
      <c r="R189" s="69" t="s">
        <v>284</v>
      </c>
      <c r="S189" s="41"/>
      <c r="T189" s="60" t="s">
        <v>284</v>
      </c>
      <c r="U189" s="69" t="s">
        <v>284</v>
      </c>
      <c r="V189" s="60" t="s">
        <v>284</v>
      </c>
      <c r="W189" s="69" t="s">
        <v>284</v>
      </c>
      <c r="X189" s="60" t="s">
        <v>284</v>
      </c>
    </row>
    <row r="190" spans="1:24" s="23" customFormat="1" ht="313.95" customHeight="1" x14ac:dyDescent="0.3">
      <c r="A190" s="9" t="s">
        <v>219</v>
      </c>
      <c r="B190" s="9" t="s">
        <v>242</v>
      </c>
      <c r="C190" s="9" t="s">
        <v>461</v>
      </c>
      <c r="D190" s="9" t="s">
        <v>401</v>
      </c>
      <c r="E190" s="20">
        <v>45148</v>
      </c>
      <c r="F190" s="20">
        <v>45230</v>
      </c>
      <c r="G190" s="14">
        <v>172617188.50999999</v>
      </c>
      <c r="H190" s="12">
        <v>37539349</v>
      </c>
      <c r="I190" s="22" t="s">
        <v>402</v>
      </c>
      <c r="J190" s="9" t="s">
        <v>277</v>
      </c>
      <c r="K190" s="9" t="s">
        <v>279</v>
      </c>
      <c r="L190" s="10" t="s">
        <v>278</v>
      </c>
      <c r="M190" s="9" t="s">
        <v>276</v>
      </c>
      <c r="N190" s="9" t="s">
        <v>283</v>
      </c>
      <c r="O190" s="69" t="s">
        <v>284</v>
      </c>
      <c r="P190" s="12"/>
      <c r="Q190" s="60" t="s">
        <v>284</v>
      </c>
      <c r="R190" s="69" t="s">
        <v>284</v>
      </c>
      <c r="S190" s="41"/>
      <c r="T190" s="60" t="s">
        <v>284</v>
      </c>
      <c r="U190" s="69" t="s">
        <v>284</v>
      </c>
      <c r="V190" s="60" t="s">
        <v>284</v>
      </c>
      <c r="W190" s="69" t="s">
        <v>284</v>
      </c>
      <c r="X190" s="60" t="s">
        <v>284</v>
      </c>
    </row>
    <row r="191" spans="1:24" s="23" customFormat="1" ht="313.95" customHeight="1" x14ac:dyDescent="0.3">
      <c r="A191" s="9" t="s">
        <v>219</v>
      </c>
      <c r="B191" s="9" t="s">
        <v>243</v>
      </c>
      <c r="C191" s="9" t="s">
        <v>244</v>
      </c>
      <c r="D191" s="9" t="s">
        <v>477</v>
      </c>
      <c r="E191" s="20" t="s">
        <v>425</v>
      </c>
      <c r="F191" s="21" t="s">
        <v>426</v>
      </c>
      <c r="G191" s="14">
        <v>65431956.600000001</v>
      </c>
      <c r="H191" s="12">
        <v>14723000</v>
      </c>
      <c r="I191" s="22" t="s">
        <v>301</v>
      </c>
      <c r="J191" s="9" t="s">
        <v>277</v>
      </c>
      <c r="K191" s="9" t="s">
        <v>279</v>
      </c>
      <c r="L191" s="10" t="s">
        <v>278</v>
      </c>
      <c r="M191" s="9" t="s">
        <v>276</v>
      </c>
      <c r="N191" s="9" t="s">
        <v>283</v>
      </c>
      <c r="O191" s="14">
        <v>65431956.600000001</v>
      </c>
      <c r="P191" s="12">
        <v>14723000</v>
      </c>
      <c r="Q191" s="26" t="s">
        <v>295</v>
      </c>
      <c r="R191" s="69" t="s">
        <v>284</v>
      </c>
      <c r="S191" s="41"/>
      <c r="T191" s="60" t="s">
        <v>284</v>
      </c>
      <c r="U191" s="69" t="s">
        <v>284</v>
      </c>
      <c r="V191" s="60" t="s">
        <v>284</v>
      </c>
      <c r="W191" s="69" t="s">
        <v>284</v>
      </c>
      <c r="X191" s="60" t="s">
        <v>284</v>
      </c>
    </row>
    <row r="192" spans="1:24" s="23" customFormat="1" ht="307.5" customHeight="1" x14ac:dyDescent="0.3">
      <c r="A192" s="9" t="s">
        <v>219</v>
      </c>
      <c r="B192" s="9" t="s">
        <v>245</v>
      </c>
      <c r="C192" s="9" t="s">
        <v>460</v>
      </c>
      <c r="D192" s="9" t="s">
        <v>493</v>
      </c>
      <c r="E192" s="20">
        <v>45112</v>
      </c>
      <c r="F192" s="20">
        <v>45215</v>
      </c>
      <c r="G192" s="14">
        <v>36786400</v>
      </c>
      <c r="H192" s="12">
        <v>8000000</v>
      </c>
      <c r="I192" s="43">
        <v>4327814.2</v>
      </c>
      <c r="J192" s="9" t="s">
        <v>277</v>
      </c>
      <c r="K192" s="9" t="s">
        <v>279</v>
      </c>
      <c r="L192" s="10" t="s">
        <v>278</v>
      </c>
      <c r="M192" s="9" t="s">
        <v>276</v>
      </c>
      <c r="N192" s="9" t="s">
        <v>284</v>
      </c>
      <c r="O192" s="69" t="s">
        <v>284</v>
      </c>
      <c r="P192" s="12"/>
      <c r="Q192" s="60" t="s">
        <v>284</v>
      </c>
      <c r="R192" s="69" t="s">
        <v>284</v>
      </c>
      <c r="S192" s="41"/>
      <c r="T192" s="60" t="s">
        <v>284</v>
      </c>
      <c r="U192" s="69" t="s">
        <v>284</v>
      </c>
      <c r="V192" s="60" t="s">
        <v>284</v>
      </c>
      <c r="W192" s="69" t="s">
        <v>284</v>
      </c>
      <c r="X192" s="60" t="s">
        <v>284</v>
      </c>
    </row>
    <row r="193" spans="1:24" s="23" customFormat="1" ht="324.75" customHeight="1" x14ac:dyDescent="0.3">
      <c r="A193" s="47" t="s">
        <v>219</v>
      </c>
      <c r="B193" s="9" t="s">
        <v>245</v>
      </c>
      <c r="C193" s="9" t="s">
        <v>459</v>
      </c>
      <c r="D193" s="9" t="s">
        <v>493</v>
      </c>
      <c r="E193" s="20">
        <v>45112</v>
      </c>
      <c r="F193" s="20">
        <v>45215</v>
      </c>
      <c r="G193" s="14">
        <v>9196600</v>
      </c>
      <c r="H193" s="12">
        <v>2000000</v>
      </c>
      <c r="I193" s="43">
        <v>1081957</v>
      </c>
      <c r="J193" s="9" t="s">
        <v>277</v>
      </c>
      <c r="K193" s="9" t="s">
        <v>279</v>
      </c>
      <c r="L193" s="10" t="s">
        <v>278</v>
      </c>
      <c r="M193" s="9" t="s">
        <v>276</v>
      </c>
      <c r="N193" s="9" t="s">
        <v>284</v>
      </c>
      <c r="O193" s="69" t="s">
        <v>284</v>
      </c>
      <c r="P193" s="12"/>
      <c r="Q193" s="60" t="s">
        <v>284</v>
      </c>
      <c r="R193" s="69" t="s">
        <v>284</v>
      </c>
      <c r="S193" s="41"/>
      <c r="T193" s="60" t="s">
        <v>284</v>
      </c>
      <c r="U193" s="69" t="s">
        <v>284</v>
      </c>
      <c r="V193" s="60" t="s">
        <v>284</v>
      </c>
      <c r="W193" s="69" t="s">
        <v>284</v>
      </c>
      <c r="X193" s="60" t="s">
        <v>284</v>
      </c>
    </row>
    <row r="194" spans="1:24" s="23" customFormat="1" ht="145.5" customHeight="1" x14ac:dyDescent="0.3">
      <c r="A194" s="9" t="s">
        <v>497</v>
      </c>
      <c r="B194" s="9" t="s">
        <v>498</v>
      </c>
      <c r="C194" s="10" t="s">
        <v>402</v>
      </c>
      <c r="D194" s="9" t="s">
        <v>502</v>
      </c>
      <c r="E194" s="46" t="s">
        <v>426</v>
      </c>
      <c r="F194" s="46" t="s">
        <v>432</v>
      </c>
      <c r="G194" s="14">
        <v>14773000</v>
      </c>
      <c r="H194" s="14">
        <f>ROUND(14773000/4.4442,2)</f>
        <v>3324107.83</v>
      </c>
      <c r="I194" s="48" t="s">
        <v>402</v>
      </c>
      <c r="J194" s="9" t="s">
        <v>513</v>
      </c>
      <c r="K194" s="9" t="s">
        <v>499</v>
      </c>
      <c r="L194" s="10" t="s">
        <v>281</v>
      </c>
      <c r="M194" s="9" t="s">
        <v>503</v>
      </c>
      <c r="N194" s="10" t="s">
        <v>284</v>
      </c>
      <c r="O194" s="77">
        <v>16123600</v>
      </c>
      <c r="P194" s="12">
        <f>ROUND(16123600/4.4442,2)</f>
        <v>3628009.54</v>
      </c>
      <c r="Q194" s="26" t="s">
        <v>301</v>
      </c>
      <c r="R194" s="68" t="s">
        <v>324</v>
      </c>
      <c r="S194" s="41" t="s">
        <v>324</v>
      </c>
      <c r="T194" s="26" t="s">
        <v>324</v>
      </c>
      <c r="U194" s="68" t="s">
        <v>284</v>
      </c>
      <c r="V194" s="26" t="s">
        <v>284</v>
      </c>
      <c r="W194" s="68" t="s">
        <v>284</v>
      </c>
      <c r="X194" s="26" t="s">
        <v>284</v>
      </c>
    </row>
    <row r="195" spans="1:24" s="23" customFormat="1" ht="152.25" customHeight="1" x14ac:dyDescent="0.3">
      <c r="A195" s="47" t="s">
        <v>500</v>
      </c>
      <c r="B195" s="47" t="s">
        <v>501</v>
      </c>
      <c r="C195" s="49" t="s">
        <v>402</v>
      </c>
      <c r="D195" s="47" t="s">
        <v>502</v>
      </c>
      <c r="E195" s="32">
        <v>45196</v>
      </c>
      <c r="F195" s="32">
        <v>45203</v>
      </c>
      <c r="G195" s="14">
        <v>41881000</v>
      </c>
      <c r="H195" s="42">
        <f>ROUND(41881000/4.4442,2)</f>
        <v>9423743.3100000005</v>
      </c>
      <c r="I195" s="50" t="s">
        <v>402</v>
      </c>
      <c r="J195" s="47" t="s">
        <v>513</v>
      </c>
      <c r="K195" s="47" t="s">
        <v>499</v>
      </c>
      <c r="L195" s="49" t="s">
        <v>281</v>
      </c>
      <c r="M195" s="47" t="s">
        <v>503</v>
      </c>
      <c r="N195" s="49" t="s">
        <v>284</v>
      </c>
      <c r="O195" s="78">
        <v>95622093</v>
      </c>
      <c r="P195" s="12">
        <f>ROUND(95622093/4.4442,2)</f>
        <v>21516154.309999999</v>
      </c>
      <c r="Q195" s="63" t="s">
        <v>426</v>
      </c>
      <c r="R195" s="71" t="s">
        <v>324</v>
      </c>
      <c r="S195" s="41" t="s">
        <v>324</v>
      </c>
      <c r="T195" s="64" t="s">
        <v>324</v>
      </c>
      <c r="U195" s="79" t="s">
        <v>284</v>
      </c>
      <c r="V195" s="64" t="s">
        <v>284</v>
      </c>
      <c r="W195" s="79" t="s">
        <v>284</v>
      </c>
      <c r="X195" s="64" t="s">
        <v>284</v>
      </c>
    </row>
    <row r="196" spans="1:24" s="23" customFormat="1" x14ac:dyDescent="0.3">
      <c r="A196" s="51"/>
      <c r="B196" s="51"/>
      <c r="C196" s="51"/>
      <c r="D196" s="51"/>
      <c r="E196" s="52"/>
      <c r="F196" s="52"/>
      <c r="G196" s="53"/>
      <c r="H196" s="53"/>
      <c r="I196" s="53"/>
      <c r="J196" s="51"/>
      <c r="K196" s="51"/>
      <c r="L196" s="51"/>
      <c r="M196" s="51"/>
      <c r="N196" s="51"/>
      <c r="O196" s="72"/>
      <c r="Q196" s="65"/>
      <c r="R196" s="72"/>
      <c r="S196" s="65"/>
      <c r="T196" s="65"/>
      <c r="U196" s="72"/>
      <c r="V196" s="65"/>
      <c r="W196" s="72"/>
      <c r="X196" s="65"/>
    </row>
    <row r="197" spans="1:24" s="23" customFormat="1" x14ac:dyDescent="0.3">
      <c r="A197" s="51"/>
      <c r="B197" s="51"/>
      <c r="C197" s="51"/>
      <c r="D197" s="51"/>
      <c r="E197" s="52"/>
      <c r="F197" s="52"/>
      <c r="G197" s="53"/>
      <c r="H197" s="53"/>
      <c r="I197" s="53"/>
      <c r="J197" s="51"/>
      <c r="K197" s="51"/>
      <c r="L197" s="51"/>
      <c r="M197" s="51"/>
      <c r="N197" s="51"/>
      <c r="O197" s="72"/>
      <c r="Q197" s="65"/>
      <c r="R197" s="72"/>
      <c r="S197" s="65"/>
      <c r="T197" s="65"/>
      <c r="U197" s="72"/>
      <c r="V197" s="65"/>
      <c r="W197" s="72"/>
      <c r="X197" s="65"/>
    </row>
    <row r="198" spans="1:24" x14ac:dyDescent="0.3">
      <c r="A198" s="51"/>
      <c r="B198" s="51"/>
      <c r="C198" s="51"/>
      <c r="D198" s="51"/>
      <c r="E198" s="52"/>
      <c r="F198" s="52"/>
      <c r="G198" s="53"/>
      <c r="H198" s="53"/>
      <c r="I198" s="53"/>
      <c r="J198" s="51"/>
      <c r="K198" s="51"/>
      <c r="L198" s="51"/>
      <c r="M198" s="51"/>
      <c r="N198" s="51"/>
      <c r="O198" s="72"/>
      <c r="P198" s="23"/>
      <c r="Q198" s="65"/>
      <c r="R198" s="72"/>
      <c r="S198" s="65"/>
      <c r="T198" s="65"/>
      <c r="U198" s="72"/>
      <c r="V198" s="65"/>
      <c r="W198" s="72"/>
      <c r="X198" s="65"/>
    </row>
    <row r="199" spans="1:24" x14ac:dyDescent="0.3">
      <c r="A199" s="51"/>
      <c r="B199" s="51"/>
      <c r="C199" s="51"/>
      <c r="D199" s="51"/>
      <c r="E199" s="52"/>
      <c r="F199" s="52"/>
      <c r="G199" s="53"/>
      <c r="H199" s="53"/>
      <c r="I199" s="53"/>
      <c r="J199" s="51"/>
      <c r="K199" s="51"/>
      <c r="L199" s="51"/>
      <c r="M199" s="51"/>
      <c r="N199" s="51"/>
      <c r="O199" s="72"/>
      <c r="P199" s="23"/>
      <c r="Q199" s="65"/>
      <c r="R199" s="72"/>
      <c r="S199" s="65"/>
      <c r="T199" s="65"/>
      <c r="U199" s="72"/>
      <c r="V199" s="65"/>
      <c r="W199" s="72"/>
      <c r="X199" s="65"/>
    </row>
    <row r="204" spans="1:24" ht="15" x14ac:dyDescent="0.3">
      <c r="Q204" s="54"/>
    </row>
  </sheetData>
  <mergeCells count="1">
    <mergeCell ref="V1:X2"/>
  </mergeCells>
  <pageMargins left="0.70866141732283472" right="0.70866141732283472" top="0.74803149606299213" bottom="0.74803149606299213" header="0.31496062992125984" footer="0.31496062992125984"/>
  <pageSetup paperSize="8" scale="32" fitToHeight="0" orientation="landscape" r:id="rId1"/>
  <headerFooter>
    <oddFooter>Strona &amp;P</oddFooter>
  </headerFooter>
  <rowBreaks count="14" manualBreakCount="14">
    <brk id="21" max="16383" man="1"/>
    <brk id="40" max="16383" man="1"/>
    <brk id="58" max="16383" man="1"/>
    <brk id="71" max="16383" man="1"/>
    <brk id="86" max="16383" man="1"/>
    <brk id="101" max="16383" man="1"/>
    <brk id="111" max="23" man="1"/>
    <brk id="125" max="16383" man="1"/>
    <brk id="139" max="23" man="1"/>
    <brk id="155" max="16383" man="1"/>
    <brk id="170" max="16383" man="1"/>
    <brk id="178" max="23" man="1"/>
    <brk id="185" max="23" man="1"/>
    <brk id="190" max="23"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2023-11-14T13:46:05Z</dcterms:modified>
</cp:coreProperties>
</file>